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dicr\Desktop\ITER OTTOBRE 2021\20210921 PROGRAMMA ACQUISTI\allegati per dt programma acquisti\"/>
    </mc:Choice>
  </mc:AlternateContent>
  <bookViews>
    <workbookView xWindow="0" yWindow="0" windowWidth="19200" windowHeight="7050"/>
  </bookViews>
  <sheets>
    <sheet name="Elenco procedure_DettaglioLdA" sheetId="1" r:id="rId1"/>
    <sheet name="verifica Pivot_Slide" sheetId="9" state="hidden" r:id="rId2"/>
  </sheets>
  <definedNames>
    <definedName name="_xlnm._FilterDatabase" localSheetId="0" hidden="1">'Elenco procedure_DettaglioLdA'!$A$2:$L$77</definedName>
    <definedName name="_xlnm.Print_Area" localSheetId="0">'Elenco procedure_DettaglioLdA'!$A$2:$K$74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K7" i="1"/>
  <c r="K8" i="1"/>
  <c r="K57" i="1"/>
  <c r="K56" i="1"/>
  <c r="K32" i="1" l="1"/>
  <c r="K21" i="1" l="1"/>
  <c r="K24" i="1" l="1"/>
  <c r="K58" i="1" l="1"/>
  <c r="K62" i="1"/>
  <c r="K46" i="1"/>
  <c r="K47" i="1"/>
  <c r="K48" i="1"/>
  <c r="K49" i="1"/>
  <c r="K50" i="1"/>
  <c r="K30" i="1"/>
  <c r="K33" i="1"/>
  <c r="K28" i="1"/>
  <c r="K27" i="1"/>
  <c r="K26" i="1"/>
  <c r="K19" i="1"/>
  <c r="K15" i="1"/>
  <c r="I74" i="1"/>
  <c r="J74" i="1"/>
  <c r="K68" i="1" l="1"/>
  <c r="K16" i="1" l="1"/>
  <c r="K23" i="1"/>
  <c r="K69" i="1"/>
  <c r="K22" i="1"/>
  <c r="K60" i="1"/>
  <c r="K59" i="1"/>
  <c r="K31" i="1"/>
  <c r="K18" i="1"/>
  <c r="K65" i="1"/>
  <c r="K45" i="1"/>
  <c r="K44" i="1"/>
  <c r="K13" i="1"/>
  <c r="K55" i="1"/>
  <c r="K72" i="1"/>
  <c r="K37" i="1"/>
  <c r="K42" i="1"/>
  <c r="K36" i="1"/>
  <c r="K38" i="1"/>
  <c r="K20" i="1"/>
  <c r="K67" i="1"/>
  <c r="K43" i="1"/>
  <c r="K39" i="1"/>
  <c r="K70" i="1"/>
  <c r="K12" i="1"/>
  <c r="K11" i="1"/>
  <c r="K29" i="1"/>
  <c r="K64" i="1"/>
  <c r="K63" i="1"/>
  <c r="K61" i="1"/>
  <c r="K54" i="1"/>
  <c r="K53" i="1"/>
  <c r="K3" i="1"/>
  <c r="K73" i="1"/>
  <c r="K71" i="1"/>
  <c r="K34" i="1"/>
  <c r="K9" i="1"/>
  <c r="K66" i="1"/>
  <c r="K41" i="1"/>
  <c r="K40" i="1"/>
  <c r="K25" i="1"/>
  <c r="K14" i="1"/>
  <c r="K35" i="1"/>
  <c r="K5" i="1"/>
  <c r="K4" i="1"/>
  <c r="K52" i="1"/>
  <c r="K51" i="1"/>
  <c r="C13" i="9"/>
  <c r="B13" i="9" s="1"/>
  <c r="C12" i="9"/>
  <c r="B12" i="9" s="1"/>
  <c r="C11" i="9"/>
  <c r="B11" i="9" s="1"/>
  <c r="C10" i="9"/>
  <c r="B10" i="9" s="1"/>
  <c r="C9" i="9"/>
  <c r="B9" i="9" s="1"/>
  <c r="C8" i="9"/>
  <c r="B8" i="9" s="1"/>
  <c r="C7" i="9"/>
  <c r="B7" i="9" s="1"/>
  <c r="C6" i="9"/>
  <c r="B6" i="9" s="1"/>
  <c r="C5" i="9"/>
  <c r="B5" i="9" s="1"/>
  <c r="C4" i="9"/>
  <c r="B4" i="9" s="1"/>
  <c r="C3" i="9"/>
  <c r="B3" i="9" s="1"/>
  <c r="C2" i="9"/>
  <c r="B2" i="9" s="1"/>
  <c r="C1" i="9"/>
  <c r="B1" i="9" s="1"/>
  <c r="J15" i="9"/>
  <c r="J16" i="9" s="1"/>
  <c r="I15" i="9"/>
  <c r="I16" i="9" s="1"/>
  <c r="H15" i="9"/>
  <c r="H16" i="9" s="1"/>
  <c r="G15" i="9"/>
  <c r="G16" i="9" s="1"/>
  <c r="F15" i="9"/>
  <c r="F16" i="9" s="1"/>
  <c r="E15" i="9"/>
  <c r="E16" i="9" s="1"/>
  <c r="D15" i="9"/>
  <c r="D16" i="9" s="1"/>
  <c r="K17" i="1"/>
  <c r="C14" i="9" l="1"/>
  <c r="B14" i="9" s="1"/>
  <c r="K74" i="1"/>
</calcChain>
</file>

<file path=xl/sharedStrings.xml><?xml version="1.0" encoding="utf-8"?>
<sst xmlns="http://schemas.openxmlformats.org/spreadsheetml/2006/main" count="563" uniqueCount="266">
  <si>
    <t>TIPOLOGIA DI SPESA</t>
  </si>
  <si>
    <t>Acquisto beni e servizi</t>
  </si>
  <si>
    <t>Acquisto beni e servizi per campagne di comunicazione</t>
  </si>
  <si>
    <t>Realizzazione campagna di comunicazione per il PON Governance</t>
  </si>
  <si>
    <t>Acquisto beni e servizi per attività formative</t>
  </si>
  <si>
    <t>Tool per supporto integrato sicurezza (in ottica di “Privacy &amp; Security by design”)</t>
  </si>
  <si>
    <t>Evoluzione Banca Dati degli Operatori Economici (BDOE)</t>
  </si>
  <si>
    <t>Sezione web di e-procurement per l'Innovazione</t>
  </si>
  <si>
    <t xml:space="preserve"> </t>
  </si>
  <si>
    <t>MODALITA' DI PROCUREMENT</t>
  </si>
  <si>
    <t>Realizzazione vocabolari controllati</t>
  </si>
  <si>
    <t>Osservatorio ICT</t>
  </si>
  <si>
    <t>Leasing PC portatili (nuovi collaboratori)</t>
  </si>
  <si>
    <t>Aggiornamento Linee guida di design (Servizi di sviluppo e professionali per la realizzazione di canali di comunicazione digitale e piattaforme on line multicanale destinate al cittadino)</t>
  </si>
  <si>
    <t>Convezione Consip</t>
  </si>
  <si>
    <t>ODA MEPA</t>
  </si>
  <si>
    <t xml:space="preserve">Leasing PC portatili -RDO su MEPA per la fornitura in leasing operativo di notebook laptop per le esigenze del Progetto Italia Login la casa del cittadino </t>
  </si>
  <si>
    <t>TBD</t>
  </si>
  <si>
    <t>Acquisto di beni e servizi per attività formativo-informative
Servizi di traduzione (first need)</t>
  </si>
  <si>
    <t>Realizzazione dashboard di monitoraggio di avanzamento progetto, utilizzo Italia Login, indicatori di crescita digitale
Sistema informatico a supporto alle funzioni di monitoraggio di “Italia Login”</t>
  </si>
  <si>
    <t>Rup di riferimento</t>
  </si>
  <si>
    <t>Marco Bani</t>
  </si>
  <si>
    <t>Umberto Rosini</t>
  </si>
  <si>
    <t>Enrica Massella</t>
  </si>
  <si>
    <t>Sviluppo Ecosistemi 
Ecosistema cultura</t>
  </si>
  <si>
    <t>CIG</t>
  </si>
  <si>
    <t>FORNITORE</t>
  </si>
  <si>
    <t>Tortorelli</t>
  </si>
  <si>
    <t>Eurome S.r.l.</t>
  </si>
  <si>
    <t>6975309F11</t>
  </si>
  <si>
    <t>Wellnet S.r.l.</t>
  </si>
  <si>
    <t>7041522FC3</t>
  </si>
  <si>
    <t>RTI Almaviva spa (mandataria), Almawave S.r.l., Indra Italia S.p.a.e PricewaterhouswCoopers Advisory S.p.a. (mandanti)</t>
  </si>
  <si>
    <t>7145638F01</t>
  </si>
  <si>
    <t>Gabriele Ciasullo</t>
  </si>
  <si>
    <t>RTI Telecom Italia Spa, (mandataria) con Poste Italiane Spa, Postel Spa, Postecom Spa e HPE Service Italia Srl, (mandanti)</t>
  </si>
  <si>
    <t>R.T.I. composto dalla
Società Make Sense S.r.l. (P.I. 12651761004) e dalla Società Strategica s.r.l.</t>
  </si>
  <si>
    <t>Sourcesense SpA</t>
  </si>
  <si>
    <t>Mattei Digital Communication srl</t>
  </si>
  <si>
    <t>7419577C9F</t>
  </si>
  <si>
    <t>Siteimprove Italia S.r.l.</t>
  </si>
  <si>
    <t>Z761FDE52D</t>
  </si>
  <si>
    <t>Telecom Italia S.p.a.</t>
  </si>
  <si>
    <t>Z622063644</t>
  </si>
  <si>
    <t>Centro Nexa su Internet &amp; Società Politecnico di Torino (Dipartimento di Automatica e Informatica)</t>
  </si>
  <si>
    <t>Z6922C4712</t>
  </si>
  <si>
    <t>ZB72297FAF</t>
  </si>
  <si>
    <t>Z3E1EB0314</t>
  </si>
  <si>
    <t>FPA S.r.l.</t>
  </si>
  <si>
    <t>7080118A32</t>
  </si>
  <si>
    <t>7206594D7D</t>
  </si>
  <si>
    <t>RTI Netconsulting s.r.l. (mandataria) e Netconsulting Cube s.r.l. (mandante)</t>
  </si>
  <si>
    <t>ZE31FF9E5A</t>
  </si>
  <si>
    <t>Celeghin</t>
  </si>
  <si>
    <t>Gara aperta</t>
  </si>
  <si>
    <t>Servizi di comunicazione</t>
  </si>
  <si>
    <t>Accenture S.p.A (mandataria), IBM Italia SpA e Leonardo SpA (mandanti)</t>
  </si>
  <si>
    <t>MailUp S.p.A</t>
  </si>
  <si>
    <t>Owner</t>
  </si>
  <si>
    <t>DI Domenico /Bottos</t>
  </si>
  <si>
    <t>Cappelli</t>
  </si>
  <si>
    <t>Determina</t>
  </si>
  <si>
    <t>DT 148/2017</t>
  </si>
  <si>
    <t>DT 234/2017</t>
  </si>
  <si>
    <t>DT 243/2017</t>
  </si>
  <si>
    <t>DT 258/2017</t>
  </si>
  <si>
    <t>DT 294/2017</t>
  </si>
  <si>
    <t>DT 31/2018</t>
  </si>
  <si>
    <t>DT 83/2018</t>
  </si>
  <si>
    <t>DT 47/2018</t>
  </si>
  <si>
    <t>DT 272/2017</t>
  </si>
  <si>
    <t>DT 173/2018</t>
  </si>
  <si>
    <t>RDO MePA</t>
  </si>
  <si>
    <t>DT 156/2018</t>
  </si>
  <si>
    <t>ZB2239FB41</t>
  </si>
  <si>
    <t>Realizzazione valutazioni di impatto</t>
  </si>
  <si>
    <t>Rilascio 2018</t>
  </si>
  <si>
    <t>Rilascio 2017 (GOV IT)</t>
  </si>
  <si>
    <t>Kit interface design (aggiornamento linee guida)</t>
  </si>
  <si>
    <t>Servizi on line per la collaborazione, il monitoraggio e il controllo delle Agende Digitali Regionali e supporto nel PMO di AgID e Regioni</t>
  </si>
  <si>
    <t>ODA MePA</t>
  </si>
  <si>
    <t xml:space="preserve">SPC – Lotto 1 </t>
  </si>
  <si>
    <t>SPC – Lotto 2</t>
  </si>
  <si>
    <t>SPC – Lotto 4</t>
  </si>
  <si>
    <t>RDO MEPA</t>
  </si>
  <si>
    <t>Affidamento diretto</t>
  </si>
  <si>
    <t>Gara sopra soglia/RDO MePA</t>
  </si>
  <si>
    <t xml:space="preserve">RDO MEPA </t>
  </si>
  <si>
    <t>DT 190/2018</t>
  </si>
  <si>
    <t>DT 177/2018</t>
  </si>
  <si>
    <t xml:space="preserve">SGI – Lotto 1 </t>
  </si>
  <si>
    <t>DT 214/2018</t>
  </si>
  <si>
    <t>Evento libro AI</t>
  </si>
  <si>
    <t>SPC – Lotto 3/4</t>
  </si>
  <si>
    <t>74344920E2</t>
  </si>
  <si>
    <t>Tree s.r.l.</t>
  </si>
  <si>
    <t>RTI Leonardo-Finmeccanica Spa (mandataria), con IBM Italia Spa, Fastweb Spa e Sistemi Informativi Srl (mandanti)</t>
  </si>
  <si>
    <t>R.T.I. Bonsaimeme</t>
  </si>
  <si>
    <t>75071074AC</t>
  </si>
  <si>
    <t>7449280C50</t>
  </si>
  <si>
    <t>Realizzazione del portale nazionale di web analytics</t>
  </si>
  <si>
    <t>DT 223/2017
DT 270/2018</t>
  </si>
  <si>
    <t>DT 314/2017</t>
  </si>
  <si>
    <t>Gara Aperta</t>
  </si>
  <si>
    <t>RTI Fastweb spa (mandataria), Leonardo, Sistemi informativi integrati</t>
  </si>
  <si>
    <t>Infrastrutture Nazionali Condivise</t>
  </si>
  <si>
    <t>DT 281/2018</t>
  </si>
  <si>
    <t>DT 282/2018</t>
  </si>
  <si>
    <t>Tortorelli / Barrese</t>
  </si>
  <si>
    <t>727650383A</t>
  </si>
  <si>
    <t>7550544A03</t>
  </si>
  <si>
    <t xml:space="preserve">Tool per supporto integrato sicurezza - Estensione CERT </t>
  </si>
  <si>
    <t>Gestione dominio Gov.it</t>
  </si>
  <si>
    <t>DT 170/2018 DT 307/2018</t>
  </si>
  <si>
    <t>Tortorelli / Mauro Draoli</t>
  </si>
  <si>
    <t>DT 313/2018</t>
  </si>
  <si>
    <t>Agrimi</t>
  </si>
  <si>
    <t>Glenda Gentili</t>
  </si>
  <si>
    <t>Mauro Draoli</t>
  </si>
  <si>
    <t>DT 337/2018</t>
  </si>
  <si>
    <t>76306313E7</t>
  </si>
  <si>
    <t>755064E2E</t>
  </si>
  <si>
    <t>7577147B80</t>
  </si>
  <si>
    <t>6049538CAC</t>
  </si>
  <si>
    <t>7624382F0D</t>
  </si>
  <si>
    <t>7644892C71</t>
  </si>
  <si>
    <t>6843136E75</t>
  </si>
  <si>
    <t>Procedura negoziata &lt; 40k</t>
  </si>
  <si>
    <t>DT 74/2017
DT 384/2018</t>
  </si>
  <si>
    <t>761822889E</t>
  </si>
  <si>
    <t>7491811603</t>
  </si>
  <si>
    <t>DT 163/2018
DT 269/2018
DT 433/2018</t>
  </si>
  <si>
    <t>772967164B</t>
  </si>
  <si>
    <t>DT 435/2018</t>
  </si>
  <si>
    <t>Tortorelli / Ciarallo</t>
  </si>
  <si>
    <t>Tortorelli / Petrucci</t>
  </si>
  <si>
    <t xml:space="preserve"> Landoor 
(ex Trans-Edit Group S.r.l.)</t>
  </si>
  <si>
    <t>7710695ACC</t>
  </si>
  <si>
    <t>DT 69/2018
DT 35/2019</t>
  </si>
  <si>
    <t>7538527D44</t>
  </si>
  <si>
    <t>7538237DF3</t>
  </si>
  <si>
    <t>DT 240/2018</t>
  </si>
  <si>
    <t>Finbuc srl</t>
  </si>
  <si>
    <t>DT 103/2019</t>
  </si>
  <si>
    <t>78616495FC</t>
  </si>
  <si>
    <t>DT 113/2019</t>
  </si>
  <si>
    <t>7916022BFF</t>
  </si>
  <si>
    <t>DT 242/2018
DT 146/2019</t>
  </si>
  <si>
    <t>DT 432/2018
DT 149/2019</t>
  </si>
  <si>
    <t>DT 398/2018</t>
  </si>
  <si>
    <t>Deloitte Consulting Srl</t>
  </si>
  <si>
    <t>DT 133/2019</t>
  </si>
  <si>
    <t>Tortorelli / Di Gioia</t>
  </si>
  <si>
    <t>DT 176/2019</t>
  </si>
  <si>
    <t>DT 177/2019</t>
  </si>
  <si>
    <t>79383830E4</t>
  </si>
  <si>
    <t>793840530B</t>
  </si>
  <si>
    <t>Prima pagina s.r.l</t>
  </si>
  <si>
    <t>7968744F90</t>
  </si>
  <si>
    <t>DT 185/2019</t>
  </si>
  <si>
    <t>Protezione Civile</t>
  </si>
  <si>
    <t>SPC - Lotto 3</t>
  </si>
  <si>
    <t>Z8A2844D41</t>
  </si>
  <si>
    <t>DT 224/2019</t>
  </si>
  <si>
    <t>Tortorelli / Mastropierro</t>
  </si>
  <si>
    <t>DT 412/2016
DT 339/2018
DT 240/2019</t>
  </si>
  <si>
    <t>DT 348/2018
DT 383/2018
DT 122/2019</t>
  </si>
  <si>
    <t>Evento “Gestire la domanda pubblica come leva di innovazione” (Fiera del Levante)</t>
  </si>
  <si>
    <t>802926898E</t>
  </si>
  <si>
    <t>Developing.it</t>
  </si>
  <si>
    <t>DT 245/2019</t>
  </si>
  <si>
    <t>DT 184/2017
DT 266/2019</t>
  </si>
  <si>
    <t>7622516B2F</t>
  </si>
  <si>
    <t>Massella / Celeghin</t>
  </si>
  <si>
    <t>Di Stefano / Massella</t>
  </si>
  <si>
    <t>79970530E8</t>
  </si>
  <si>
    <t>SPC - Lotto 2</t>
  </si>
  <si>
    <t>DT 126/2019
DT 247/2019
DT 368/2019</t>
  </si>
  <si>
    <t>812649864B</t>
  </si>
  <si>
    <t>DT 213/2017
DT 245/2018
DT 385/2018
DT 438/2019</t>
  </si>
  <si>
    <t>IMPEGNO GIRUDICAMENTE VINCOLANTE 
OT11
IVA INCLUSA</t>
  </si>
  <si>
    <t>IMPEGNO GIRUDICAMENTE VINCOLANTE
 OT2
IVA INCLUSA</t>
  </si>
  <si>
    <t>IMPEGNO GIURIDICAMENTE VINCOLANTE
TOTALE
IVA INCLUSA</t>
  </si>
  <si>
    <t>DT 395/2018
DT 16/2020</t>
  </si>
  <si>
    <t>Tortorelli / Rossi</t>
  </si>
  <si>
    <t>Eventi "Gestire la domanda pubblica come leva di innovazione"</t>
  </si>
  <si>
    <t>Osservatorio ICT 2020</t>
  </si>
  <si>
    <t>TD MEPA</t>
  </si>
  <si>
    <t>Netconsulting Cube s.r.l.</t>
  </si>
  <si>
    <t>Osservatorio ICT (prossimi affidamenti)</t>
  </si>
  <si>
    <t>Trattativa Diretta</t>
  </si>
  <si>
    <t>Ottimizzazione ed evoluzione software Appaltinnovativi.gov.it</t>
  </si>
  <si>
    <t>Prisma s.r.l.</t>
  </si>
  <si>
    <t>DT 153/2020</t>
  </si>
  <si>
    <t>Di Domenico/Bottos</t>
  </si>
  <si>
    <t>Tortorelli / Massella</t>
  </si>
  <si>
    <t>Procedure collegate</t>
  </si>
  <si>
    <t>Sistema di monitoraggio automatico accessibilità</t>
  </si>
  <si>
    <t>Attività di ricerca per Task force IA</t>
  </si>
  <si>
    <t xml:space="preserve">Servizio “MailUp” per l’invio di mail dalla piattaforma Azure
</t>
  </si>
  <si>
    <t xml:space="preserve">Realizzazione infrastruttura di back end Italia Login, inclusivo di sistema avvisatura - Cloud oriented 
 </t>
  </si>
  <si>
    <t>Acquisto software JIRA per gestione progettualità nell'ambito della realizzazione infrastruttura di BACK-END Italia Login</t>
  </si>
  <si>
    <t>Cittadinanza digitale</t>
  </si>
  <si>
    <t>Acquisizione degli ambienti di sviluppo e di esercizio open (IaaS e SaaS)</t>
  </si>
  <si>
    <t>Servizi cloud per la piattaforma di appoggio del portale nazionale di web analytics</t>
  </si>
  <si>
    <t>Progettazione esecutiva e sviluppo della Piattaforma per gli
appalti di innovazione</t>
  </si>
  <si>
    <t>Ecosistema Cultura - ulteriori sviluppi</t>
  </si>
  <si>
    <t>Ecosistema ambiente</t>
  </si>
  <si>
    <t>Analisi e  valutazione licenze (incremento di aggiudicazione)</t>
  </si>
  <si>
    <t>Analisi e  valutazione licenze</t>
  </si>
  <si>
    <t>Open Innovation</t>
  </si>
  <si>
    <t xml:space="preserve"> INAIL Welfare</t>
  </si>
  <si>
    <t>Vigili del Fuoco</t>
  </si>
  <si>
    <t xml:space="preserve"> Fascicolo Imprese</t>
  </si>
  <si>
    <t>Logistica Ecosistemi</t>
  </si>
  <si>
    <t>Evoluzione Banca Dati degli Operatori Economici (BDOE) (SECONDA FASE)</t>
  </si>
  <si>
    <t xml:space="preserve">Advanced authentication and authorization framework </t>
  </si>
  <si>
    <t>Accompagnamento Sicurezza</t>
  </si>
  <si>
    <t>Progettazione, sviluppo, MEV, content management, manutenzione correttiva, conduzione applicativa, supporto specialistico</t>
  </si>
  <si>
    <t>Interoperabilità, cooperazione applicativa e di realizzazione di soluzioni di interoperabilità per i dati</t>
  </si>
  <si>
    <t xml:space="preserve">Supporto e accompagnamento attraverso in house (formezPA) </t>
  </si>
  <si>
    <t>Sviluppo della base di conoscenza per l'innovation procurement</t>
  </si>
  <si>
    <t>Sviluppo servizio data analytics per l'innovation procurement</t>
  </si>
  <si>
    <t>Servizi di committenza ausiliaria (tecnico-scientifica) per l'innovation procurement</t>
  </si>
  <si>
    <t>Servizi di committenza ausiliaria (giuridico amministrativa) per l'innovation procurement</t>
  </si>
  <si>
    <t xml:space="preserve">Servizi per lo sviluppo di FRONT-END per la cittadinanza digitale </t>
  </si>
  <si>
    <t>Procedura Servizi ForumPA 2017</t>
  </si>
  <si>
    <t>Procedura Servizi ForumPA 2018</t>
  </si>
  <si>
    <t>Procedura Servizi ForumPA 2019</t>
  </si>
  <si>
    <t>Ulteriori ForumPA</t>
  </si>
  <si>
    <t>Produzione di materiale informativo a supporto degli eventi di comunicazione</t>
  </si>
  <si>
    <t>Analisi e  valutazione licenze 2020</t>
  </si>
  <si>
    <t>DT 147/2020</t>
  </si>
  <si>
    <t>82511990D2</t>
  </si>
  <si>
    <t>DT 341/2018
DT 180/2020
DT 268/2020</t>
  </si>
  <si>
    <t>servizi di committenza ausiliaria per la comunicazione, sperimentazione e disegno delle “consultazione preliminari di mercato on line”</t>
  </si>
  <si>
    <t>DT 280/2020</t>
  </si>
  <si>
    <t>Tree Srl</t>
  </si>
  <si>
    <t>servizi di committenza ausiliaria per la comunicazione, sperimentazione e disegno delle “consultazione preliminari di mercato on line” - comunicazione</t>
  </si>
  <si>
    <t>Procedura Servizi ForumPA 2020 - digitale</t>
  </si>
  <si>
    <t>DT 302/2020</t>
  </si>
  <si>
    <t>7577755140</t>
  </si>
  <si>
    <t>835199082D</t>
  </si>
  <si>
    <t>Protezione Civile (QDO)</t>
  </si>
  <si>
    <t>DT 346/2020</t>
  </si>
  <si>
    <t>8346391BBB</t>
  </si>
  <si>
    <t>8346391BB</t>
  </si>
  <si>
    <t>Procedura Servizi ForumPA 2020 - Restart Italia</t>
  </si>
  <si>
    <t>DT 456/2020</t>
  </si>
  <si>
    <t>Progremmazione e pianificazione vigente - Progetto “Italia Login - la casa del cittadino”                                                                                                                                                                                                                                                                                                                                                                                                                                                                                                previsto dal Programma Operativo Nazionale “Governance e Capacità Istituzionale 2014-2020” (a valere sull’Asse 1, Azione 1.3.1., Fondo FSE e sull’Asse 2, Azione 2.2.1, Fondo FESR). CUP C51H16000080006.</t>
  </si>
  <si>
    <t>PROCEDURA CONCLUSA (SI/NO)</t>
  </si>
  <si>
    <t>SI</t>
  </si>
  <si>
    <t>NO</t>
  </si>
  <si>
    <t>N/A</t>
  </si>
  <si>
    <t>NOTE</t>
  </si>
  <si>
    <t>procedura imputata solo in quota parte su fondi Italia Login, dove è conclusa. Per il resto ancora in corso su fondi AgID</t>
  </si>
  <si>
    <t>non previsto impegno in DT 464/2020 - ridefinito con nuova pianificazione a rettifica del piano precedente</t>
  </si>
  <si>
    <t>non previsto impegno in DT 464/2020 - procedura eliminata da pianificazione</t>
  </si>
  <si>
    <t>Affidamento Ente in house</t>
  </si>
  <si>
    <t>non previsto impegno in DT 464/2020 - non inserito in pianificazione in quanto importi inferiore a 40.000 €</t>
  </si>
  <si>
    <t>In attesa di chiusura definitiva della procedura a seguito odi penali su affidamento</t>
  </si>
  <si>
    <t>Estensione di durata contrattuale</t>
  </si>
  <si>
    <t>EVENTUALE NUOVO RUP</t>
  </si>
  <si>
    <t>Rossi</t>
  </si>
  <si>
    <t>IMPORTO RETTIFICATO (IVA INCLUSA)</t>
  </si>
  <si>
    <t>Estensione di durata e importo per quinto d'obbligo - quinto d'obbligo riportato a parte in nuovo piano acquisti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</si>
</sst>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&quot;€&quot;\ #,##0.00;[Red]\-&quot;€&quot;\ #,##0.00"/>
    <numFmt numFmtId="166" formatCode="_-&quot;€&quot;\ * #,##0.00_-;\-&quot;€&quot;\ * #,##0.00_-;_-&quot;€&quot;\ * &quot;-&quot;??_-;_-@_-"/>
    <numFmt numFmtId="167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9"/>
      <color rgb="FF646464"/>
      <name val="Arial"/>
      <family val="2"/>
    </font>
    <font>
      <b/>
      <i/>
      <sz val="8"/>
      <color rgb="FF646464"/>
      <name val="Arial"/>
      <family val="2"/>
    </font>
    <font>
      <b/>
      <sz val="9"/>
      <color rgb="FF0000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2"/>
      <color rgb="FF000000"/>
      <name val="Calibri"/>
      <family val="2"/>
      <scheme val="minor"/>
    </font>
    <font>
      <b/>
      <sz val="10.5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color rgb="FF000000"/>
      <name val="Arial"/>
      <family val="2"/>
    </font>
    <font>
      <b/>
      <sz val="11.5"/>
      <color rgb="FF000000"/>
      <name val="Calibri"/>
      <family val="2"/>
      <scheme val="minor"/>
    </font>
    <font>
      <b/>
      <sz val="18"/>
      <name val="Arial"/>
      <family val="2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medium">
        <color rgb="FFC1C1C1"/>
      </left>
      <right style="medium">
        <color rgb="FFC1C1C1"/>
      </right>
      <top style="medium">
        <color rgb="FFFFE600"/>
      </top>
      <bottom style="medium">
        <color rgb="FFC1C1C1"/>
      </bottom>
      <diagonal/>
    </border>
    <border>
      <left style="medium">
        <color rgb="FFC1C1C1"/>
      </left>
      <right style="medium">
        <color rgb="FFC1C1C1"/>
      </right>
      <top style="medium">
        <color rgb="FFC1C1C1"/>
      </top>
      <bottom style="medium">
        <color rgb="FFC1C1C1"/>
      </bottom>
      <diagonal/>
    </border>
    <border>
      <left style="medium">
        <color rgb="FFC1C1C1"/>
      </left>
      <right style="medium">
        <color rgb="FFC1C1C1"/>
      </right>
      <top style="thin">
        <color rgb="FFFFE600"/>
      </top>
      <bottom style="medium">
        <color rgb="FFC1C1C1"/>
      </bottom>
      <diagonal/>
    </border>
    <border>
      <left style="medium">
        <color rgb="FFC1C1C1"/>
      </left>
      <right style="medium">
        <color rgb="FFC1C1C1"/>
      </right>
      <top style="medium">
        <color rgb="FFC1C1C1"/>
      </top>
      <bottom style="medium">
        <color rgb="FFFFE6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70">
    <xf numFmtId="0" fontId="0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7">
    <xf numFmtId="0" fontId="0" fillId="0" borderId="0" xfId="0"/>
    <xf numFmtId="165" fontId="0" fillId="0" borderId="0" xfId="0" applyNumberFormat="1"/>
    <xf numFmtId="165" fontId="3" fillId="0" borderId="1" xfId="0" applyNumberFormat="1" applyFont="1" applyBorder="1" applyAlignment="1">
      <alignment horizontal="center" wrapText="1" readingOrder="1"/>
    </xf>
    <xf numFmtId="165" fontId="4" fillId="0" borderId="1" xfId="0" applyNumberFormat="1" applyFont="1" applyBorder="1" applyAlignment="1">
      <alignment horizontal="center" wrapText="1" readingOrder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wrapText="1" readingOrder="1"/>
    </xf>
    <xf numFmtId="0" fontId="2" fillId="0" borderId="2" xfId="0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wrapText="1" readingOrder="1"/>
    </xf>
    <xf numFmtId="0" fontId="6" fillId="0" borderId="2" xfId="0" applyFont="1" applyBorder="1" applyAlignment="1">
      <alignment horizontal="center" wrapText="1" readingOrder="1"/>
    </xf>
    <xf numFmtId="165" fontId="5" fillId="0" borderId="4" xfId="0" applyNumberFormat="1" applyFont="1" applyBorder="1" applyAlignment="1">
      <alignment horizontal="center" wrapText="1" readingOrder="1"/>
    </xf>
    <xf numFmtId="0" fontId="2" fillId="0" borderId="4" xfId="0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wrapText="1" readingOrder="1"/>
    </xf>
    <xf numFmtId="165" fontId="5" fillId="0" borderId="1" xfId="0" applyNumberFormat="1" applyFont="1" applyBorder="1" applyAlignment="1">
      <alignment horizontal="right" wrapText="1" readingOrder="1"/>
    </xf>
    <xf numFmtId="165" fontId="7" fillId="0" borderId="1" xfId="0" applyNumberFormat="1" applyFont="1" applyBorder="1" applyAlignment="1">
      <alignment horizontal="right" wrapText="1" readingOrder="1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9" fontId="10" fillId="0" borderId="0" xfId="0" applyNumberFormat="1" applyFont="1" applyFill="1" applyAlignment="1">
      <alignment vertical="center"/>
    </xf>
    <xf numFmtId="165" fontId="10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165" fontId="12" fillId="0" borderId="0" xfId="0" applyNumberFormat="1" applyFont="1" applyAlignment="1">
      <alignment horizontal="center" vertical="center" readingOrder="1"/>
    </xf>
    <xf numFmtId="165" fontId="10" fillId="2" borderId="0" xfId="0" applyNumberFormat="1" applyFont="1" applyFill="1" applyAlignment="1">
      <alignment horizontal="center" vertical="center"/>
    </xf>
    <xf numFmtId="165" fontId="13" fillId="0" borderId="0" xfId="0" applyNumberFormat="1" applyFont="1" applyAlignment="1">
      <alignment horizontal="center" readingOrder="1"/>
    </xf>
    <xf numFmtId="165" fontId="14" fillId="0" borderId="0" xfId="0" applyNumberFormat="1" applyFont="1" applyAlignment="1">
      <alignment horizontal="center" vertical="center" readingOrder="1"/>
    </xf>
    <xf numFmtId="4" fontId="16" fillId="0" borderId="0" xfId="0" applyNumberFormat="1" applyFont="1"/>
    <xf numFmtId="4" fontId="17" fillId="0" borderId="0" xfId="0" applyNumberFormat="1" applyFont="1"/>
    <xf numFmtId="166" fontId="10" fillId="2" borderId="0" xfId="1" applyFont="1" applyFill="1" applyAlignment="1">
      <alignment horizontal="center" vertical="center"/>
    </xf>
    <xf numFmtId="166" fontId="15" fillId="0" borderId="0" xfId="1" applyFont="1"/>
    <xf numFmtId="0" fontId="10" fillId="0" borderId="0" xfId="0" applyFont="1" applyFill="1" applyAlignment="1">
      <alignment vertical="center"/>
    </xf>
    <xf numFmtId="165" fontId="13" fillId="0" borderId="0" xfId="0" applyNumberFormat="1" applyFont="1" applyFill="1" applyAlignment="1">
      <alignment horizontal="center" readingOrder="1"/>
    </xf>
    <xf numFmtId="8" fontId="10" fillId="2" borderId="0" xfId="0" applyNumberFormat="1" applyFont="1" applyFill="1" applyAlignment="1">
      <alignment vertical="center"/>
    </xf>
    <xf numFmtId="8" fontId="10" fillId="0" borderId="0" xfId="0" applyNumberFormat="1" applyFont="1" applyFill="1" applyAlignment="1">
      <alignment vertical="center"/>
    </xf>
    <xf numFmtId="165" fontId="19" fillId="4" borderId="5" xfId="0" applyNumberFormat="1" applyFont="1" applyFill="1" applyBorder="1" applyAlignment="1">
      <alignment vertical="center"/>
    </xf>
    <xf numFmtId="0" fontId="20" fillId="3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vertical="center" wrapText="1"/>
    </xf>
    <xf numFmtId="0" fontId="21" fillId="0" borderId="5" xfId="0" applyFont="1" applyFill="1" applyBorder="1" applyAlignment="1">
      <alignment horizontal="left" vertical="center" wrapText="1"/>
    </xf>
    <xf numFmtId="165" fontId="21" fillId="0" borderId="5" xfId="0" applyNumberFormat="1" applyFont="1" applyFill="1" applyBorder="1" applyAlignment="1">
      <alignment horizontal="center" vertical="center" wrapText="1"/>
    </xf>
    <xf numFmtId="165" fontId="21" fillId="0" borderId="5" xfId="0" applyNumberFormat="1" applyFont="1" applyFill="1" applyBorder="1" applyAlignment="1">
      <alignment horizontal="right"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49" fontId="22" fillId="0" borderId="5" xfId="0" applyNumberFormat="1" applyFont="1" applyFill="1" applyBorder="1" applyAlignment="1">
      <alignment horizontal="center" vertical="center" wrapText="1"/>
    </xf>
    <xf numFmtId="165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left" vertical="center" wrapText="1"/>
    </xf>
    <xf numFmtId="44" fontId="22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0" fillId="6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9" fontId="10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/>
    </xf>
    <xf numFmtId="165" fontId="10" fillId="0" borderId="5" xfId="0" applyNumberFormat="1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center" vertical="center" wrapText="1"/>
    </xf>
  </cellXfs>
  <cellStyles count="970">
    <cellStyle name="Currency 3" xfId="2"/>
    <cellStyle name="Currency 3 10" xfId="143"/>
    <cellStyle name="Currency 3 10 2" xfId="424"/>
    <cellStyle name="Currency 3 11" xfId="284"/>
    <cellStyle name="Currency 3 2" xfId="5"/>
    <cellStyle name="Currency 3 2 2" xfId="12"/>
    <cellStyle name="Currency 3 2 2 2" xfId="26"/>
    <cellStyle name="Currency 3 2 2 2 2" xfId="54"/>
    <cellStyle name="Currency 3 2 2 2 2 2" xfId="194"/>
    <cellStyle name="Currency 3 2 2 2 2 2 2" xfId="475"/>
    <cellStyle name="Currency 3 2 2 2 2 3" xfId="335"/>
    <cellStyle name="Currency 3 2 2 2 3" xfId="82"/>
    <cellStyle name="Currency 3 2 2 2 3 2" xfId="222"/>
    <cellStyle name="Currency 3 2 2 2 3 2 2" xfId="503"/>
    <cellStyle name="Currency 3 2 2 2 3 3" xfId="363"/>
    <cellStyle name="Currency 3 2 2 2 4" xfId="110"/>
    <cellStyle name="Currency 3 2 2 2 4 2" xfId="250"/>
    <cellStyle name="Currency 3 2 2 2 4 2 2" xfId="531"/>
    <cellStyle name="Currency 3 2 2 2 4 3" xfId="391"/>
    <cellStyle name="Currency 3 2 2 2 5" xfId="138"/>
    <cellStyle name="Currency 3 2 2 2 5 2" xfId="278"/>
    <cellStyle name="Currency 3 2 2 2 5 2 2" xfId="559"/>
    <cellStyle name="Currency 3 2 2 2 5 3" xfId="419"/>
    <cellStyle name="Currency 3 2 2 2 6" xfId="166"/>
    <cellStyle name="Currency 3 2 2 2 6 2" xfId="447"/>
    <cellStyle name="Currency 3 2 2 2 7" xfId="307"/>
    <cellStyle name="Currency 3 2 2 3" xfId="40"/>
    <cellStyle name="Currency 3 2 2 3 2" xfId="180"/>
    <cellStyle name="Currency 3 2 2 3 2 2" xfId="461"/>
    <cellStyle name="Currency 3 2 2 3 3" xfId="321"/>
    <cellStyle name="Currency 3 2 2 4" xfId="68"/>
    <cellStyle name="Currency 3 2 2 4 2" xfId="208"/>
    <cellStyle name="Currency 3 2 2 4 2 2" xfId="489"/>
    <cellStyle name="Currency 3 2 2 4 3" xfId="349"/>
    <cellStyle name="Currency 3 2 2 5" xfId="96"/>
    <cellStyle name="Currency 3 2 2 5 2" xfId="236"/>
    <cellStyle name="Currency 3 2 2 5 2 2" xfId="517"/>
    <cellStyle name="Currency 3 2 2 5 3" xfId="377"/>
    <cellStyle name="Currency 3 2 2 6" xfId="124"/>
    <cellStyle name="Currency 3 2 2 6 2" xfId="264"/>
    <cellStyle name="Currency 3 2 2 6 2 2" xfId="545"/>
    <cellStyle name="Currency 3 2 2 6 3" xfId="405"/>
    <cellStyle name="Currency 3 2 2 7" xfId="152"/>
    <cellStyle name="Currency 3 2 2 7 2" xfId="433"/>
    <cellStyle name="Currency 3 2 2 8" xfId="293"/>
    <cellStyle name="Currency 3 2 3" xfId="19"/>
    <cellStyle name="Currency 3 2 3 2" xfId="47"/>
    <cellStyle name="Currency 3 2 3 2 2" xfId="187"/>
    <cellStyle name="Currency 3 2 3 2 2 2" xfId="468"/>
    <cellStyle name="Currency 3 2 3 2 3" xfId="328"/>
    <cellStyle name="Currency 3 2 3 3" xfId="75"/>
    <cellStyle name="Currency 3 2 3 3 2" xfId="215"/>
    <cellStyle name="Currency 3 2 3 3 2 2" xfId="496"/>
    <cellStyle name="Currency 3 2 3 3 3" xfId="356"/>
    <cellStyle name="Currency 3 2 3 4" xfId="103"/>
    <cellStyle name="Currency 3 2 3 4 2" xfId="243"/>
    <cellStyle name="Currency 3 2 3 4 2 2" xfId="524"/>
    <cellStyle name="Currency 3 2 3 4 3" xfId="384"/>
    <cellStyle name="Currency 3 2 3 5" xfId="131"/>
    <cellStyle name="Currency 3 2 3 5 2" xfId="271"/>
    <cellStyle name="Currency 3 2 3 5 2 2" xfId="552"/>
    <cellStyle name="Currency 3 2 3 5 3" xfId="412"/>
    <cellStyle name="Currency 3 2 3 6" xfId="159"/>
    <cellStyle name="Currency 3 2 3 6 2" xfId="440"/>
    <cellStyle name="Currency 3 2 3 7" xfId="300"/>
    <cellStyle name="Currency 3 2 4" xfId="33"/>
    <cellStyle name="Currency 3 2 4 2" xfId="173"/>
    <cellStyle name="Currency 3 2 4 2 2" xfId="454"/>
    <cellStyle name="Currency 3 2 4 3" xfId="314"/>
    <cellStyle name="Currency 3 2 5" xfId="61"/>
    <cellStyle name="Currency 3 2 5 2" xfId="201"/>
    <cellStyle name="Currency 3 2 5 2 2" xfId="482"/>
    <cellStyle name="Currency 3 2 5 3" xfId="342"/>
    <cellStyle name="Currency 3 2 6" xfId="89"/>
    <cellStyle name="Currency 3 2 6 2" xfId="229"/>
    <cellStyle name="Currency 3 2 6 2 2" xfId="510"/>
    <cellStyle name="Currency 3 2 6 3" xfId="370"/>
    <cellStyle name="Currency 3 2 7" xfId="117"/>
    <cellStyle name="Currency 3 2 7 2" xfId="257"/>
    <cellStyle name="Currency 3 2 7 2 2" xfId="538"/>
    <cellStyle name="Currency 3 2 7 3" xfId="398"/>
    <cellStyle name="Currency 3 2 8" xfId="145"/>
    <cellStyle name="Currency 3 2 8 2" xfId="426"/>
    <cellStyle name="Currency 3 2 9" xfId="286"/>
    <cellStyle name="Currency 3 3" xfId="8"/>
    <cellStyle name="Currency 3 3 2" xfId="15"/>
    <cellStyle name="Currency 3 3 2 2" xfId="29"/>
    <cellStyle name="Currency 3 3 2 2 2" xfId="57"/>
    <cellStyle name="Currency 3 3 2 2 2 2" xfId="197"/>
    <cellStyle name="Currency 3 3 2 2 2 2 2" xfId="478"/>
    <cellStyle name="Currency 3 3 2 2 2 3" xfId="338"/>
    <cellStyle name="Currency 3 3 2 2 3" xfId="85"/>
    <cellStyle name="Currency 3 3 2 2 3 2" xfId="225"/>
    <cellStyle name="Currency 3 3 2 2 3 2 2" xfId="506"/>
    <cellStyle name="Currency 3 3 2 2 3 3" xfId="366"/>
    <cellStyle name="Currency 3 3 2 2 4" xfId="113"/>
    <cellStyle name="Currency 3 3 2 2 4 2" xfId="253"/>
    <cellStyle name="Currency 3 3 2 2 4 2 2" xfId="534"/>
    <cellStyle name="Currency 3 3 2 2 4 3" xfId="394"/>
    <cellStyle name="Currency 3 3 2 2 5" xfId="141"/>
    <cellStyle name="Currency 3 3 2 2 5 2" xfId="281"/>
    <cellStyle name="Currency 3 3 2 2 5 2 2" xfId="562"/>
    <cellStyle name="Currency 3 3 2 2 5 3" xfId="422"/>
    <cellStyle name="Currency 3 3 2 2 6" xfId="169"/>
    <cellStyle name="Currency 3 3 2 2 6 2" xfId="450"/>
    <cellStyle name="Currency 3 3 2 2 7" xfId="310"/>
    <cellStyle name="Currency 3 3 2 3" xfId="43"/>
    <cellStyle name="Currency 3 3 2 3 2" xfId="183"/>
    <cellStyle name="Currency 3 3 2 3 2 2" xfId="464"/>
    <cellStyle name="Currency 3 3 2 3 3" xfId="324"/>
    <cellStyle name="Currency 3 3 2 4" xfId="71"/>
    <cellStyle name="Currency 3 3 2 4 2" xfId="211"/>
    <cellStyle name="Currency 3 3 2 4 2 2" xfId="492"/>
    <cellStyle name="Currency 3 3 2 4 3" xfId="352"/>
    <cellStyle name="Currency 3 3 2 5" xfId="99"/>
    <cellStyle name="Currency 3 3 2 5 2" xfId="239"/>
    <cellStyle name="Currency 3 3 2 5 2 2" xfId="520"/>
    <cellStyle name="Currency 3 3 2 5 3" xfId="380"/>
    <cellStyle name="Currency 3 3 2 6" xfId="127"/>
    <cellStyle name="Currency 3 3 2 6 2" xfId="267"/>
    <cellStyle name="Currency 3 3 2 6 2 2" xfId="548"/>
    <cellStyle name="Currency 3 3 2 6 3" xfId="408"/>
    <cellStyle name="Currency 3 3 2 7" xfId="155"/>
    <cellStyle name="Currency 3 3 2 7 2" xfId="436"/>
    <cellStyle name="Currency 3 3 2 8" xfId="296"/>
    <cellStyle name="Currency 3 3 3" xfId="22"/>
    <cellStyle name="Currency 3 3 3 2" xfId="50"/>
    <cellStyle name="Currency 3 3 3 2 2" xfId="190"/>
    <cellStyle name="Currency 3 3 3 2 2 2" xfId="471"/>
    <cellStyle name="Currency 3 3 3 2 3" xfId="331"/>
    <cellStyle name="Currency 3 3 3 3" xfId="78"/>
    <cellStyle name="Currency 3 3 3 3 2" xfId="218"/>
    <cellStyle name="Currency 3 3 3 3 2 2" xfId="499"/>
    <cellStyle name="Currency 3 3 3 3 3" xfId="359"/>
    <cellStyle name="Currency 3 3 3 4" xfId="106"/>
    <cellStyle name="Currency 3 3 3 4 2" xfId="246"/>
    <cellStyle name="Currency 3 3 3 4 2 2" xfId="527"/>
    <cellStyle name="Currency 3 3 3 4 3" xfId="387"/>
    <cellStyle name="Currency 3 3 3 5" xfId="134"/>
    <cellStyle name="Currency 3 3 3 5 2" xfId="274"/>
    <cellStyle name="Currency 3 3 3 5 2 2" xfId="555"/>
    <cellStyle name="Currency 3 3 3 5 3" xfId="415"/>
    <cellStyle name="Currency 3 3 3 6" xfId="162"/>
    <cellStyle name="Currency 3 3 3 6 2" xfId="443"/>
    <cellStyle name="Currency 3 3 3 7" xfId="303"/>
    <cellStyle name="Currency 3 3 4" xfId="36"/>
    <cellStyle name="Currency 3 3 4 2" xfId="176"/>
    <cellStyle name="Currency 3 3 4 2 2" xfId="457"/>
    <cellStyle name="Currency 3 3 4 3" xfId="317"/>
    <cellStyle name="Currency 3 3 5" xfId="64"/>
    <cellStyle name="Currency 3 3 5 2" xfId="204"/>
    <cellStyle name="Currency 3 3 5 2 2" xfId="485"/>
    <cellStyle name="Currency 3 3 5 3" xfId="345"/>
    <cellStyle name="Currency 3 3 6" xfId="92"/>
    <cellStyle name="Currency 3 3 6 2" xfId="232"/>
    <cellStyle name="Currency 3 3 6 2 2" xfId="513"/>
    <cellStyle name="Currency 3 3 6 3" xfId="373"/>
    <cellStyle name="Currency 3 3 7" xfId="120"/>
    <cellStyle name="Currency 3 3 7 2" xfId="260"/>
    <cellStyle name="Currency 3 3 7 2 2" xfId="541"/>
    <cellStyle name="Currency 3 3 7 3" xfId="401"/>
    <cellStyle name="Currency 3 3 8" xfId="148"/>
    <cellStyle name="Currency 3 3 8 2" xfId="429"/>
    <cellStyle name="Currency 3 3 9" xfId="289"/>
    <cellStyle name="Currency 3 4" xfId="10"/>
    <cellStyle name="Currency 3 4 2" xfId="24"/>
    <cellStyle name="Currency 3 4 2 2" xfId="52"/>
    <cellStyle name="Currency 3 4 2 2 2" xfId="192"/>
    <cellStyle name="Currency 3 4 2 2 2 2" xfId="473"/>
    <cellStyle name="Currency 3 4 2 2 3" xfId="333"/>
    <cellStyle name="Currency 3 4 2 3" xfId="80"/>
    <cellStyle name="Currency 3 4 2 3 2" xfId="220"/>
    <cellStyle name="Currency 3 4 2 3 2 2" xfId="501"/>
    <cellStyle name="Currency 3 4 2 3 3" xfId="361"/>
    <cellStyle name="Currency 3 4 2 4" xfId="108"/>
    <cellStyle name="Currency 3 4 2 4 2" xfId="248"/>
    <cellStyle name="Currency 3 4 2 4 2 2" xfId="529"/>
    <cellStyle name="Currency 3 4 2 4 3" xfId="389"/>
    <cellStyle name="Currency 3 4 2 5" xfId="136"/>
    <cellStyle name="Currency 3 4 2 5 2" xfId="276"/>
    <cellStyle name="Currency 3 4 2 5 2 2" xfId="557"/>
    <cellStyle name="Currency 3 4 2 5 3" xfId="417"/>
    <cellStyle name="Currency 3 4 2 6" xfId="164"/>
    <cellStyle name="Currency 3 4 2 6 2" xfId="445"/>
    <cellStyle name="Currency 3 4 2 7" xfId="305"/>
    <cellStyle name="Currency 3 4 3" xfId="38"/>
    <cellStyle name="Currency 3 4 3 2" xfId="178"/>
    <cellStyle name="Currency 3 4 3 2 2" xfId="459"/>
    <cellStyle name="Currency 3 4 3 3" xfId="319"/>
    <cellStyle name="Currency 3 4 4" xfId="66"/>
    <cellStyle name="Currency 3 4 4 2" xfId="206"/>
    <cellStyle name="Currency 3 4 4 2 2" xfId="487"/>
    <cellStyle name="Currency 3 4 4 3" xfId="347"/>
    <cellStyle name="Currency 3 4 5" xfId="94"/>
    <cellStyle name="Currency 3 4 5 2" xfId="234"/>
    <cellStyle name="Currency 3 4 5 2 2" xfId="515"/>
    <cellStyle name="Currency 3 4 5 3" xfId="375"/>
    <cellStyle name="Currency 3 4 6" xfId="122"/>
    <cellStyle name="Currency 3 4 6 2" xfId="262"/>
    <cellStyle name="Currency 3 4 6 2 2" xfId="543"/>
    <cellStyle name="Currency 3 4 6 3" xfId="403"/>
    <cellStyle name="Currency 3 4 7" xfId="150"/>
    <cellStyle name="Currency 3 4 7 2" xfId="431"/>
    <cellStyle name="Currency 3 4 8" xfId="291"/>
    <cellStyle name="Currency 3 5" xfId="17"/>
    <cellStyle name="Currency 3 5 2" xfId="45"/>
    <cellStyle name="Currency 3 5 2 2" xfId="185"/>
    <cellStyle name="Currency 3 5 2 2 2" xfId="466"/>
    <cellStyle name="Currency 3 5 2 3" xfId="326"/>
    <cellStyle name="Currency 3 5 3" xfId="73"/>
    <cellStyle name="Currency 3 5 3 2" xfId="213"/>
    <cellStyle name="Currency 3 5 3 2 2" xfId="494"/>
    <cellStyle name="Currency 3 5 3 3" xfId="354"/>
    <cellStyle name="Currency 3 5 4" xfId="101"/>
    <cellStyle name="Currency 3 5 4 2" xfId="241"/>
    <cellStyle name="Currency 3 5 4 2 2" xfId="522"/>
    <cellStyle name="Currency 3 5 4 3" xfId="382"/>
    <cellStyle name="Currency 3 5 5" xfId="129"/>
    <cellStyle name="Currency 3 5 5 2" xfId="269"/>
    <cellStyle name="Currency 3 5 5 2 2" xfId="550"/>
    <cellStyle name="Currency 3 5 5 3" xfId="410"/>
    <cellStyle name="Currency 3 5 6" xfId="157"/>
    <cellStyle name="Currency 3 5 6 2" xfId="438"/>
    <cellStyle name="Currency 3 5 7" xfId="298"/>
    <cellStyle name="Currency 3 6" xfId="31"/>
    <cellStyle name="Currency 3 6 2" xfId="171"/>
    <cellStyle name="Currency 3 6 2 2" xfId="452"/>
    <cellStyle name="Currency 3 6 3" xfId="312"/>
    <cellStyle name="Currency 3 7" xfId="59"/>
    <cellStyle name="Currency 3 7 2" xfId="199"/>
    <cellStyle name="Currency 3 7 2 2" xfId="480"/>
    <cellStyle name="Currency 3 7 3" xfId="340"/>
    <cellStyle name="Currency 3 8" xfId="87"/>
    <cellStyle name="Currency 3 8 2" xfId="227"/>
    <cellStyle name="Currency 3 8 2 2" xfId="508"/>
    <cellStyle name="Currency 3 8 3" xfId="368"/>
    <cellStyle name="Currency 3 9" xfId="115"/>
    <cellStyle name="Currency 3 9 2" xfId="255"/>
    <cellStyle name="Currency 3 9 2 2" xfId="536"/>
    <cellStyle name="Currency 3 9 3" xfId="396"/>
    <cellStyle name="Migliaia 2" xfId="282"/>
    <cellStyle name="Migliaia 2 2" xfId="564"/>
    <cellStyle name="Migliaia 2 2 2" xfId="568"/>
    <cellStyle name="Migliaia 2 3" xfId="565"/>
    <cellStyle name="Migliaia 2 3 2" xfId="569"/>
    <cellStyle name="Migliaia 2 4" xfId="566"/>
    <cellStyle name="Migliaia 3" xfId="3"/>
    <cellStyle name="Migliaia 3 2" xfId="6"/>
    <cellStyle name="Migliaia 3 2 10" xfId="570"/>
    <cellStyle name="Migliaia 3 2 10 2" xfId="810"/>
    <cellStyle name="Migliaia 3 2 11" xfId="650"/>
    <cellStyle name="Migliaia 3 2 11 2" xfId="890"/>
    <cellStyle name="Migliaia 3 2 12" xfId="730"/>
    <cellStyle name="Migliaia 3 2 2" xfId="13"/>
    <cellStyle name="Migliaia 3 2 2 10" xfId="651"/>
    <cellStyle name="Migliaia 3 2 2 10 2" xfId="891"/>
    <cellStyle name="Migliaia 3 2 2 11" xfId="731"/>
    <cellStyle name="Migliaia 3 2 2 2" xfId="27"/>
    <cellStyle name="Migliaia 3 2 2 2 10" xfId="733"/>
    <cellStyle name="Migliaia 3 2 2 2 2" xfId="55"/>
    <cellStyle name="Migliaia 3 2 2 2 2 2" xfId="195"/>
    <cellStyle name="Migliaia 3 2 2 2 2 2 2" xfId="476"/>
    <cellStyle name="Migliaia 3 2 2 2 2 2 2 2" xfId="637"/>
    <cellStyle name="Migliaia 3 2 2 2 2 2 2 2 2" xfId="877"/>
    <cellStyle name="Migliaia 3 2 2 2 2 2 2 3" xfId="717"/>
    <cellStyle name="Migliaia 3 2 2 2 2 2 2 3 2" xfId="957"/>
    <cellStyle name="Migliaia 3 2 2 2 2 2 2 4" xfId="797"/>
    <cellStyle name="Migliaia 3 2 2 2 2 2 3" xfId="597"/>
    <cellStyle name="Migliaia 3 2 2 2 2 2 3 2" xfId="837"/>
    <cellStyle name="Migliaia 3 2 2 2 2 2 4" xfId="677"/>
    <cellStyle name="Migliaia 3 2 2 2 2 2 4 2" xfId="917"/>
    <cellStyle name="Migliaia 3 2 2 2 2 2 5" xfId="757"/>
    <cellStyle name="Migliaia 3 2 2 2 2 3" xfId="336"/>
    <cellStyle name="Migliaia 3 2 2 2 2 3 2" xfId="617"/>
    <cellStyle name="Migliaia 3 2 2 2 2 3 2 2" xfId="857"/>
    <cellStyle name="Migliaia 3 2 2 2 2 3 3" xfId="697"/>
    <cellStyle name="Migliaia 3 2 2 2 2 3 3 2" xfId="937"/>
    <cellStyle name="Migliaia 3 2 2 2 2 3 4" xfId="777"/>
    <cellStyle name="Migliaia 3 2 2 2 2 4" xfId="577"/>
    <cellStyle name="Migliaia 3 2 2 2 2 4 2" xfId="817"/>
    <cellStyle name="Migliaia 3 2 2 2 2 5" xfId="657"/>
    <cellStyle name="Migliaia 3 2 2 2 2 5 2" xfId="897"/>
    <cellStyle name="Migliaia 3 2 2 2 2 6" xfId="737"/>
    <cellStyle name="Migliaia 3 2 2 2 3" xfId="83"/>
    <cellStyle name="Migliaia 3 2 2 2 3 2" xfId="223"/>
    <cellStyle name="Migliaia 3 2 2 2 3 2 2" xfId="504"/>
    <cellStyle name="Migliaia 3 2 2 2 3 2 2 2" xfId="641"/>
    <cellStyle name="Migliaia 3 2 2 2 3 2 2 2 2" xfId="881"/>
    <cellStyle name="Migliaia 3 2 2 2 3 2 2 3" xfId="721"/>
    <cellStyle name="Migliaia 3 2 2 2 3 2 2 3 2" xfId="961"/>
    <cellStyle name="Migliaia 3 2 2 2 3 2 2 4" xfId="801"/>
    <cellStyle name="Migliaia 3 2 2 2 3 2 3" xfId="601"/>
    <cellStyle name="Migliaia 3 2 2 2 3 2 3 2" xfId="841"/>
    <cellStyle name="Migliaia 3 2 2 2 3 2 4" xfId="681"/>
    <cellStyle name="Migliaia 3 2 2 2 3 2 4 2" xfId="921"/>
    <cellStyle name="Migliaia 3 2 2 2 3 2 5" xfId="761"/>
    <cellStyle name="Migliaia 3 2 2 2 3 3" xfId="364"/>
    <cellStyle name="Migliaia 3 2 2 2 3 3 2" xfId="621"/>
    <cellStyle name="Migliaia 3 2 2 2 3 3 2 2" xfId="861"/>
    <cellStyle name="Migliaia 3 2 2 2 3 3 3" xfId="701"/>
    <cellStyle name="Migliaia 3 2 2 2 3 3 3 2" xfId="941"/>
    <cellStyle name="Migliaia 3 2 2 2 3 3 4" xfId="781"/>
    <cellStyle name="Migliaia 3 2 2 2 3 4" xfId="581"/>
    <cellStyle name="Migliaia 3 2 2 2 3 4 2" xfId="821"/>
    <cellStyle name="Migliaia 3 2 2 2 3 5" xfId="661"/>
    <cellStyle name="Migliaia 3 2 2 2 3 5 2" xfId="901"/>
    <cellStyle name="Migliaia 3 2 2 2 3 6" xfId="741"/>
    <cellStyle name="Migliaia 3 2 2 2 4" xfId="111"/>
    <cellStyle name="Migliaia 3 2 2 2 4 2" xfId="251"/>
    <cellStyle name="Migliaia 3 2 2 2 4 2 2" xfId="532"/>
    <cellStyle name="Migliaia 3 2 2 2 4 2 2 2" xfId="645"/>
    <cellStyle name="Migliaia 3 2 2 2 4 2 2 2 2" xfId="885"/>
    <cellStyle name="Migliaia 3 2 2 2 4 2 2 3" xfId="725"/>
    <cellStyle name="Migliaia 3 2 2 2 4 2 2 3 2" xfId="965"/>
    <cellStyle name="Migliaia 3 2 2 2 4 2 2 4" xfId="805"/>
    <cellStyle name="Migliaia 3 2 2 2 4 2 3" xfId="605"/>
    <cellStyle name="Migliaia 3 2 2 2 4 2 3 2" xfId="845"/>
    <cellStyle name="Migliaia 3 2 2 2 4 2 4" xfId="685"/>
    <cellStyle name="Migliaia 3 2 2 2 4 2 4 2" xfId="925"/>
    <cellStyle name="Migliaia 3 2 2 2 4 2 5" xfId="765"/>
    <cellStyle name="Migliaia 3 2 2 2 4 3" xfId="392"/>
    <cellStyle name="Migliaia 3 2 2 2 4 3 2" xfId="625"/>
    <cellStyle name="Migliaia 3 2 2 2 4 3 2 2" xfId="865"/>
    <cellStyle name="Migliaia 3 2 2 2 4 3 3" xfId="705"/>
    <cellStyle name="Migliaia 3 2 2 2 4 3 3 2" xfId="945"/>
    <cellStyle name="Migliaia 3 2 2 2 4 3 4" xfId="785"/>
    <cellStyle name="Migliaia 3 2 2 2 4 4" xfId="585"/>
    <cellStyle name="Migliaia 3 2 2 2 4 4 2" xfId="825"/>
    <cellStyle name="Migliaia 3 2 2 2 4 5" xfId="665"/>
    <cellStyle name="Migliaia 3 2 2 2 4 5 2" xfId="905"/>
    <cellStyle name="Migliaia 3 2 2 2 4 6" xfId="745"/>
    <cellStyle name="Migliaia 3 2 2 2 5" xfId="139"/>
    <cellStyle name="Migliaia 3 2 2 2 5 2" xfId="279"/>
    <cellStyle name="Migliaia 3 2 2 2 5 2 2" xfId="560"/>
    <cellStyle name="Migliaia 3 2 2 2 5 2 2 2" xfId="649"/>
    <cellStyle name="Migliaia 3 2 2 2 5 2 2 2 2" xfId="889"/>
    <cellStyle name="Migliaia 3 2 2 2 5 2 2 3" xfId="729"/>
    <cellStyle name="Migliaia 3 2 2 2 5 2 2 3 2" xfId="969"/>
    <cellStyle name="Migliaia 3 2 2 2 5 2 2 4" xfId="809"/>
    <cellStyle name="Migliaia 3 2 2 2 5 2 3" xfId="609"/>
    <cellStyle name="Migliaia 3 2 2 2 5 2 3 2" xfId="849"/>
    <cellStyle name="Migliaia 3 2 2 2 5 2 4" xfId="689"/>
    <cellStyle name="Migliaia 3 2 2 2 5 2 4 2" xfId="929"/>
    <cellStyle name="Migliaia 3 2 2 2 5 2 5" xfId="769"/>
    <cellStyle name="Migliaia 3 2 2 2 5 3" xfId="420"/>
    <cellStyle name="Migliaia 3 2 2 2 5 3 2" xfId="629"/>
    <cellStyle name="Migliaia 3 2 2 2 5 3 2 2" xfId="869"/>
    <cellStyle name="Migliaia 3 2 2 2 5 3 3" xfId="709"/>
    <cellStyle name="Migliaia 3 2 2 2 5 3 3 2" xfId="949"/>
    <cellStyle name="Migliaia 3 2 2 2 5 3 4" xfId="789"/>
    <cellStyle name="Migliaia 3 2 2 2 5 4" xfId="589"/>
    <cellStyle name="Migliaia 3 2 2 2 5 4 2" xfId="829"/>
    <cellStyle name="Migliaia 3 2 2 2 5 5" xfId="669"/>
    <cellStyle name="Migliaia 3 2 2 2 5 5 2" xfId="909"/>
    <cellStyle name="Migliaia 3 2 2 2 5 6" xfId="749"/>
    <cellStyle name="Migliaia 3 2 2 2 6" xfId="167"/>
    <cellStyle name="Migliaia 3 2 2 2 6 2" xfId="448"/>
    <cellStyle name="Migliaia 3 2 2 2 6 2 2" xfId="633"/>
    <cellStyle name="Migliaia 3 2 2 2 6 2 2 2" xfId="873"/>
    <cellStyle name="Migliaia 3 2 2 2 6 2 3" xfId="713"/>
    <cellStyle name="Migliaia 3 2 2 2 6 2 3 2" xfId="953"/>
    <cellStyle name="Migliaia 3 2 2 2 6 2 4" xfId="793"/>
    <cellStyle name="Migliaia 3 2 2 2 6 3" xfId="593"/>
    <cellStyle name="Migliaia 3 2 2 2 6 3 2" xfId="833"/>
    <cellStyle name="Migliaia 3 2 2 2 6 4" xfId="673"/>
    <cellStyle name="Migliaia 3 2 2 2 6 4 2" xfId="913"/>
    <cellStyle name="Migliaia 3 2 2 2 6 5" xfId="753"/>
    <cellStyle name="Migliaia 3 2 2 2 7" xfId="308"/>
    <cellStyle name="Migliaia 3 2 2 2 7 2" xfId="613"/>
    <cellStyle name="Migliaia 3 2 2 2 7 2 2" xfId="853"/>
    <cellStyle name="Migliaia 3 2 2 2 7 3" xfId="693"/>
    <cellStyle name="Migliaia 3 2 2 2 7 3 2" xfId="933"/>
    <cellStyle name="Migliaia 3 2 2 2 7 4" xfId="773"/>
    <cellStyle name="Migliaia 3 2 2 2 8" xfId="573"/>
    <cellStyle name="Migliaia 3 2 2 2 8 2" xfId="813"/>
    <cellStyle name="Migliaia 3 2 2 2 9" xfId="653"/>
    <cellStyle name="Migliaia 3 2 2 2 9 2" xfId="893"/>
    <cellStyle name="Migliaia 3 2 2 3" xfId="41"/>
    <cellStyle name="Migliaia 3 2 2 3 2" xfId="181"/>
    <cellStyle name="Migliaia 3 2 2 3 2 2" xfId="462"/>
    <cellStyle name="Migliaia 3 2 2 3 2 2 2" xfId="635"/>
    <cellStyle name="Migliaia 3 2 2 3 2 2 2 2" xfId="875"/>
    <cellStyle name="Migliaia 3 2 2 3 2 2 3" xfId="715"/>
    <cellStyle name="Migliaia 3 2 2 3 2 2 3 2" xfId="955"/>
    <cellStyle name="Migliaia 3 2 2 3 2 2 4" xfId="795"/>
    <cellStyle name="Migliaia 3 2 2 3 2 3" xfId="595"/>
    <cellStyle name="Migliaia 3 2 2 3 2 3 2" xfId="835"/>
    <cellStyle name="Migliaia 3 2 2 3 2 4" xfId="675"/>
    <cellStyle name="Migliaia 3 2 2 3 2 4 2" xfId="915"/>
    <cellStyle name="Migliaia 3 2 2 3 2 5" xfId="755"/>
    <cellStyle name="Migliaia 3 2 2 3 3" xfId="322"/>
    <cellStyle name="Migliaia 3 2 2 3 3 2" xfId="615"/>
    <cellStyle name="Migliaia 3 2 2 3 3 2 2" xfId="855"/>
    <cellStyle name="Migliaia 3 2 2 3 3 3" xfId="695"/>
    <cellStyle name="Migliaia 3 2 2 3 3 3 2" xfId="935"/>
    <cellStyle name="Migliaia 3 2 2 3 3 4" xfId="775"/>
    <cellStyle name="Migliaia 3 2 2 3 4" xfId="575"/>
    <cellStyle name="Migliaia 3 2 2 3 4 2" xfId="815"/>
    <cellStyle name="Migliaia 3 2 2 3 5" xfId="655"/>
    <cellStyle name="Migliaia 3 2 2 3 5 2" xfId="895"/>
    <cellStyle name="Migliaia 3 2 2 3 6" xfId="735"/>
    <cellStyle name="Migliaia 3 2 2 4" xfId="69"/>
    <cellStyle name="Migliaia 3 2 2 4 2" xfId="209"/>
    <cellStyle name="Migliaia 3 2 2 4 2 2" xfId="490"/>
    <cellStyle name="Migliaia 3 2 2 4 2 2 2" xfId="639"/>
    <cellStyle name="Migliaia 3 2 2 4 2 2 2 2" xfId="879"/>
    <cellStyle name="Migliaia 3 2 2 4 2 2 3" xfId="719"/>
    <cellStyle name="Migliaia 3 2 2 4 2 2 3 2" xfId="959"/>
    <cellStyle name="Migliaia 3 2 2 4 2 2 4" xfId="799"/>
    <cellStyle name="Migliaia 3 2 2 4 2 3" xfId="599"/>
    <cellStyle name="Migliaia 3 2 2 4 2 3 2" xfId="839"/>
    <cellStyle name="Migliaia 3 2 2 4 2 4" xfId="679"/>
    <cellStyle name="Migliaia 3 2 2 4 2 4 2" xfId="919"/>
    <cellStyle name="Migliaia 3 2 2 4 2 5" xfId="759"/>
    <cellStyle name="Migliaia 3 2 2 4 3" xfId="350"/>
    <cellStyle name="Migliaia 3 2 2 4 3 2" xfId="619"/>
    <cellStyle name="Migliaia 3 2 2 4 3 2 2" xfId="859"/>
    <cellStyle name="Migliaia 3 2 2 4 3 3" xfId="699"/>
    <cellStyle name="Migliaia 3 2 2 4 3 3 2" xfId="939"/>
    <cellStyle name="Migliaia 3 2 2 4 3 4" xfId="779"/>
    <cellStyle name="Migliaia 3 2 2 4 4" xfId="579"/>
    <cellStyle name="Migliaia 3 2 2 4 4 2" xfId="819"/>
    <cellStyle name="Migliaia 3 2 2 4 5" xfId="659"/>
    <cellStyle name="Migliaia 3 2 2 4 5 2" xfId="899"/>
    <cellStyle name="Migliaia 3 2 2 4 6" xfId="739"/>
    <cellStyle name="Migliaia 3 2 2 5" xfId="97"/>
    <cellStyle name="Migliaia 3 2 2 5 2" xfId="237"/>
    <cellStyle name="Migliaia 3 2 2 5 2 2" xfId="518"/>
    <cellStyle name="Migliaia 3 2 2 5 2 2 2" xfId="643"/>
    <cellStyle name="Migliaia 3 2 2 5 2 2 2 2" xfId="883"/>
    <cellStyle name="Migliaia 3 2 2 5 2 2 3" xfId="723"/>
    <cellStyle name="Migliaia 3 2 2 5 2 2 3 2" xfId="963"/>
    <cellStyle name="Migliaia 3 2 2 5 2 2 4" xfId="803"/>
    <cellStyle name="Migliaia 3 2 2 5 2 3" xfId="603"/>
    <cellStyle name="Migliaia 3 2 2 5 2 3 2" xfId="843"/>
    <cellStyle name="Migliaia 3 2 2 5 2 4" xfId="683"/>
    <cellStyle name="Migliaia 3 2 2 5 2 4 2" xfId="923"/>
    <cellStyle name="Migliaia 3 2 2 5 2 5" xfId="763"/>
    <cellStyle name="Migliaia 3 2 2 5 3" xfId="378"/>
    <cellStyle name="Migliaia 3 2 2 5 3 2" xfId="623"/>
    <cellStyle name="Migliaia 3 2 2 5 3 2 2" xfId="863"/>
    <cellStyle name="Migliaia 3 2 2 5 3 3" xfId="703"/>
    <cellStyle name="Migliaia 3 2 2 5 3 3 2" xfId="943"/>
    <cellStyle name="Migliaia 3 2 2 5 3 4" xfId="783"/>
    <cellStyle name="Migliaia 3 2 2 5 4" xfId="583"/>
    <cellStyle name="Migliaia 3 2 2 5 4 2" xfId="823"/>
    <cellStyle name="Migliaia 3 2 2 5 5" xfId="663"/>
    <cellStyle name="Migliaia 3 2 2 5 5 2" xfId="903"/>
    <cellStyle name="Migliaia 3 2 2 5 6" xfId="743"/>
    <cellStyle name="Migliaia 3 2 2 6" xfId="125"/>
    <cellStyle name="Migliaia 3 2 2 6 2" xfId="265"/>
    <cellStyle name="Migliaia 3 2 2 6 2 2" xfId="546"/>
    <cellStyle name="Migliaia 3 2 2 6 2 2 2" xfId="647"/>
    <cellStyle name="Migliaia 3 2 2 6 2 2 2 2" xfId="887"/>
    <cellStyle name="Migliaia 3 2 2 6 2 2 3" xfId="727"/>
    <cellStyle name="Migliaia 3 2 2 6 2 2 3 2" xfId="967"/>
    <cellStyle name="Migliaia 3 2 2 6 2 2 4" xfId="807"/>
    <cellStyle name="Migliaia 3 2 2 6 2 3" xfId="607"/>
    <cellStyle name="Migliaia 3 2 2 6 2 3 2" xfId="847"/>
    <cellStyle name="Migliaia 3 2 2 6 2 4" xfId="687"/>
    <cellStyle name="Migliaia 3 2 2 6 2 4 2" xfId="927"/>
    <cellStyle name="Migliaia 3 2 2 6 2 5" xfId="767"/>
    <cellStyle name="Migliaia 3 2 2 6 3" xfId="406"/>
    <cellStyle name="Migliaia 3 2 2 6 3 2" xfId="627"/>
    <cellStyle name="Migliaia 3 2 2 6 3 2 2" xfId="867"/>
    <cellStyle name="Migliaia 3 2 2 6 3 3" xfId="707"/>
    <cellStyle name="Migliaia 3 2 2 6 3 3 2" xfId="947"/>
    <cellStyle name="Migliaia 3 2 2 6 3 4" xfId="787"/>
    <cellStyle name="Migliaia 3 2 2 6 4" xfId="587"/>
    <cellStyle name="Migliaia 3 2 2 6 4 2" xfId="827"/>
    <cellStyle name="Migliaia 3 2 2 6 5" xfId="667"/>
    <cellStyle name="Migliaia 3 2 2 6 5 2" xfId="907"/>
    <cellStyle name="Migliaia 3 2 2 6 6" xfId="747"/>
    <cellStyle name="Migliaia 3 2 2 7" xfId="153"/>
    <cellStyle name="Migliaia 3 2 2 7 2" xfId="434"/>
    <cellStyle name="Migliaia 3 2 2 7 2 2" xfId="631"/>
    <cellStyle name="Migliaia 3 2 2 7 2 2 2" xfId="871"/>
    <cellStyle name="Migliaia 3 2 2 7 2 3" xfId="711"/>
    <cellStyle name="Migliaia 3 2 2 7 2 3 2" xfId="951"/>
    <cellStyle name="Migliaia 3 2 2 7 2 4" xfId="791"/>
    <cellStyle name="Migliaia 3 2 2 7 3" xfId="591"/>
    <cellStyle name="Migliaia 3 2 2 7 3 2" xfId="831"/>
    <cellStyle name="Migliaia 3 2 2 7 4" xfId="671"/>
    <cellStyle name="Migliaia 3 2 2 7 4 2" xfId="911"/>
    <cellStyle name="Migliaia 3 2 2 7 5" xfId="751"/>
    <cellStyle name="Migliaia 3 2 2 8" xfId="294"/>
    <cellStyle name="Migliaia 3 2 2 8 2" xfId="611"/>
    <cellStyle name="Migliaia 3 2 2 8 2 2" xfId="851"/>
    <cellStyle name="Migliaia 3 2 2 8 3" xfId="691"/>
    <cellStyle name="Migliaia 3 2 2 8 3 2" xfId="931"/>
    <cellStyle name="Migliaia 3 2 2 8 4" xfId="771"/>
    <cellStyle name="Migliaia 3 2 2 9" xfId="571"/>
    <cellStyle name="Migliaia 3 2 2 9 2" xfId="811"/>
    <cellStyle name="Migliaia 3 2 3" xfId="20"/>
    <cellStyle name="Migliaia 3 2 3 10" xfId="732"/>
    <cellStyle name="Migliaia 3 2 3 2" xfId="48"/>
    <cellStyle name="Migliaia 3 2 3 2 2" xfId="188"/>
    <cellStyle name="Migliaia 3 2 3 2 2 2" xfId="469"/>
    <cellStyle name="Migliaia 3 2 3 2 2 2 2" xfId="636"/>
    <cellStyle name="Migliaia 3 2 3 2 2 2 2 2" xfId="876"/>
    <cellStyle name="Migliaia 3 2 3 2 2 2 3" xfId="716"/>
    <cellStyle name="Migliaia 3 2 3 2 2 2 3 2" xfId="956"/>
    <cellStyle name="Migliaia 3 2 3 2 2 2 4" xfId="796"/>
    <cellStyle name="Migliaia 3 2 3 2 2 3" xfId="596"/>
    <cellStyle name="Migliaia 3 2 3 2 2 3 2" xfId="836"/>
    <cellStyle name="Migliaia 3 2 3 2 2 4" xfId="676"/>
    <cellStyle name="Migliaia 3 2 3 2 2 4 2" xfId="916"/>
    <cellStyle name="Migliaia 3 2 3 2 2 5" xfId="756"/>
    <cellStyle name="Migliaia 3 2 3 2 3" xfId="329"/>
    <cellStyle name="Migliaia 3 2 3 2 3 2" xfId="616"/>
    <cellStyle name="Migliaia 3 2 3 2 3 2 2" xfId="856"/>
    <cellStyle name="Migliaia 3 2 3 2 3 3" xfId="696"/>
    <cellStyle name="Migliaia 3 2 3 2 3 3 2" xfId="936"/>
    <cellStyle name="Migliaia 3 2 3 2 3 4" xfId="776"/>
    <cellStyle name="Migliaia 3 2 3 2 4" xfId="576"/>
    <cellStyle name="Migliaia 3 2 3 2 4 2" xfId="816"/>
    <cellStyle name="Migliaia 3 2 3 2 5" xfId="656"/>
    <cellStyle name="Migliaia 3 2 3 2 5 2" xfId="896"/>
    <cellStyle name="Migliaia 3 2 3 2 6" xfId="736"/>
    <cellStyle name="Migliaia 3 2 3 3" xfId="76"/>
    <cellStyle name="Migliaia 3 2 3 3 2" xfId="216"/>
    <cellStyle name="Migliaia 3 2 3 3 2 2" xfId="497"/>
    <cellStyle name="Migliaia 3 2 3 3 2 2 2" xfId="640"/>
    <cellStyle name="Migliaia 3 2 3 3 2 2 2 2" xfId="880"/>
    <cellStyle name="Migliaia 3 2 3 3 2 2 3" xfId="720"/>
    <cellStyle name="Migliaia 3 2 3 3 2 2 3 2" xfId="960"/>
    <cellStyle name="Migliaia 3 2 3 3 2 2 4" xfId="800"/>
    <cellStyle name="Migliaia 3 2 3 3 2 3" xfId="600"/>
    <cellStyle name="Migliaia 3 2 3 3 2 3 2" xfId="840"/>
    <cellStyle name="Migliaia 3 2 3 3 2 4" xfId="680"/>
    <cellStyle name="Migliaia 3 2 3 3 2 4 2" xfId="920"/>
    <cellStyle name="Migliaia 3 2 3 3 2 5" xfId="760"/>
    <cellStyle name="Migliaia 3 2 3 3 3" xfId="357"/>
    <cellStyle name="Migliaia 3 2 3 3 3 2" xfId="620"/>
    <cellStyle name="Migliaia 3 2 3 3 3 2 2" xfId="860"/>
    <cellStyle name="Migliaia 3 2 3 3 3 3" xfId="700"/>
    <cellStyle name="Migliaia 3 2 3 3 3 3 2" xfId="940"/>
    <cellStyle name="Migliaia 3 2 3 3 3 4" xfId="780"/>
    <cellStyle name="Migliaia 3 2 3 3 4" xfId="580"/>
    <cellStyle name="Migliaia 3 2 3 3 4 2" xfId="820"/>
    <cellStyle name="Migliaia 3 2 3 3 5" xfId="660"/>
    <cellStyle name="Migliaia 3 2 3 3 5 2" xfId="900"/>
    <cellStyle name="Migliaia 3 2 3 3 6" xfId="740"/>
    <cellStyle name="Migliaia 3 2 3 4" xfId="104"/>
    <cellStyle name="Migliaia 3 2 3 4 2" xfId="244"/>
    <cellStyle name="Migliaia 3 2 3 4 2 2" xfId="525"/>
    <cellStyle name="Migliaia 3 2 3 4 2 2 2" xfId="644"/>
    <cellStyle name="Migliaia 3 2 3 4 2 2 2 2" xfId="884"/>
    <cellStyle name="Migliaia 3 2 3 4 2 2 3" xfId="724"/>
    <cellStyle name="Migliaia 3 2 3 4 2 2 3 2" xfId="964"/>
    <cellStyle name="Migliaia 3 2 3 4 2 2 4" xfId="804"/>
    <cellStyle name="Migliaia 3 2 3 4 2 3" xfId="604"/>
    <cellStyle name="Migliaia 3 2 3 4 2 3 2" xfId="844"/>
    <cellStyle name="Migliaia 3 2 3 4 2 4" xfId="684"/>
    <cellStyle name="Migliaia 3 2 3 4 2 4 2" xfId="924"/>
    <cellStyle name="Migliaia 3 2 3 4 2 5" xfId="764"/>
    <cellStyle name="Migliaia 3 2 3 4 3" xfId="385"/>
    <cellStyle name="Migliaia 3 2 3 4 3 2" xfId="624"/>
    <cellStyle name="Migliaia 3 2 3 4 3 2 2" xfId="864"/>
    <cellStyle name="Migliaia 3 2 3 4 3 3" xfId="704"/>
    <cellStyle name="Migliaia 3 2 3 4 3 3 2" xfId="944"/>
    <cellStyle name="Migliaia 3 2 3 4 3 4" xfId="784"/>
    <cellStyle name="Migliaia 3 2 3 4 4" xfId="584"/>
    <cellStyle name="Migliaia 3 2 3 4 4 2" xfId="824"/>
    <cellStyle name="Migliaia 3 2 3 4 5" xfId="664"/>
    <cellStyle name="Migliaia 3 2 3 4 5 2" xfId="904"/>
    <cellStyle name="Migliaia 3 2 3 4 6" xfId="744"/>
    <cellStyle name="Migliaia 3 2 3 5" xfId="132"/>
    <cellStyle name="Migliaia 3 2 3 5 2" xfId="272"/>
    <cellStyle name="Migliaia 3 2 3 5 2 2" xfId="553"/>
    <cellStyle name="Migliaia 3 2 3 5 2 2 2" xfId="648"/>
    <cellStyle name="Migliaia 3 2 3 5 2 2 2 2" xfId="888"/>
    <cellStyle name="Migliaia 3 2 3 5 2 2 3" xfId="728"/>
    <cellStyle name="Migliaia 3 2 3 5 2 2 3 2" xfId="968"/>
    <cellStyle name="Migliaia 3 2 3 5 2 2 4" xfId="808"/>
    <cellStyle name="Migliaia 3 2 3 5 2 3" xfId="608"/>
    <cellStyle name="Migliaia 3 2 3 5 2 3 2" xfId="848"/>
    <cellStyle name="Migliaia 3 2 3 5 2 4" xfId="688"/>
    <cellStyle name="Migliaia 3 2 3 5 2 4 2" xfId="928"/>
    <cellStyle name="Migliaia 3 2 3 5 2 5" xfId="768"/>
    <cellStyle name="Migliaia 3 2 3 5 3" xfId="413"/>
    <cellStyle name="Migliaia 3 2 3 5 3 2" xfId="628"/>
    <cellStyle name="Migliaia 3 2 3 5 3 2 2" xfId="868"/>
    <cellStyle name="Migliaia 3 2 3 5 3 3" xfId="708"/>
    <cellStyle name="Migliaia 3 2 3 5 3 3 2" xfId="948"/>
    <cellStyle name="Migliaia 3 2 3 5 3 4" xfId="788"/>
    <cellStyle name="Migliaia 3 2 3 5 4" xfId="588"/>
    <cellStyle name="Migliaia 3 2 3 5 4 2" xfId="828"/>
    <cellStyle name="Migliaia 3 2 3 5 5" xfId="668"/>
    <cellStyle name="Migliaia 3 2 3 5 5 2" xfId="908"/>
    <cellStyle name="Migliaia 3 2 3 5 6" xfId="748"/>
    <cellStyle name="Migliaia 3 2 3 6" xfId="160"/>
    <cellStyle name="Migliaia 3 2 3 6 2" xfId="441"/>
    <cellStyle name="Migliaia 3 2 3 6 2 2" xfId="632"/>
    <cellStyle name="Migliaia 3 2 3 6 2 2 2" xfId="872"/>
    <cellStyle name="Migliaia 3 2 3 6 2 3" xfId="712"/>
    <cellStyle name="Migliaia 3 2 3 6 2 3 2" xfId="952"/>
    <cellStyle name="Migliaia 3 2 3 6 2 4" xfId="792"/>
    <cellStyle name="Migliaia 3 2 3 6 3" xfId="592"/>
    <cellStyle name="Migliaia 3 2 3 6 3 2" xfId="832"/>
    <cellStyle name="Migliaia 3 2 3 6 4" xfId="672"/>
    <cellStyle name="Migliaia 3 2 3 6 4 2" xfId="912"/>
    <cellStyle name="Migliaia 3 2 3 6 5" xfId="752"/>
    <cellStyle name="Migliaia 3 2 3 7" xfId="301"/>
    <cellStyle name="Migliaia 3 2 3 7 2" xfId="612"/>
    <cellStyle name="Migliaia 3 2 3 7 2 2" xfId="852"/>
    <cellStyle name="Migliaia 3 2 3 7 3" xfId="692"/>
    <cellStyle name="Migliaia 3 2 3 7 3 2" xfId="932"/>
    <cellStyle name="Migliaia 3 2 3 7 4" xfId="772"/>
    <cellStyle name="Migliaia 3 2 3 8" xfId="572"/>
    <cellStyle name="Migliaia 3 2 3 8 2" xfId="812"/>
    <cellStyle name="Migliaia 3 2 3 9" xfId="652"/>
    <cellStyle name="Migliaia 3 2 3 9 2" xfId="892"/>
    <cellStyle name="Migliaia 3 2 4" xfId="34"/>
    <cellStyle name="Migliaia 3 2 4 2" xfId="174"/>
    <cellStyle name="Migliaia 3 2 4 2 2" xfId="455"/>
    <cellStyle name="Migliaia 3 2 4 2 2 2" xfId="634"/>
    <cellStyle name="Migliaia 3 2 4 2 2 2 2" xfId="874"/>
    <cellStyle name="Migliaia 3 2 4 2 2 3" xfId="714"/>
    <cellStyle name="Migliaia 3 2 4 2 2 3 2" xfId="954"/>
    <cellStyle name="Migliaia 3 2 4 2 2 4" xfId="794"/>
    <cellStyle name="Migliaia 3 2 4 2 3" xfId="594"/>
    <cellStyle name="Migliaia 3 2 4 2 3 2" xfId="834"/>
    <cellStyle name="Migliaia 3 2 4 2 4" xfId="674"/>
    <cellStyle name="Migliaia 3 2 4 2 4 2" xfId="914"/>
    <cellStyle name="Migliaia 3 2 4 2 5" xfId="754"/>
    <cellStyle name="Migliaia 3 2 4 3" xfId="315"/>
    <cellStyle name="Migliaia 3 2 4 3 2" xfId="614"/>
    <cellStyle name="Migliaia 3 2 4 3 2 2" xfId="854"/>
    <cellStyle name="Migliaia 3 2 4 3 3" xfId="694"/>
    <cellStyle name="Migliaia 3 2 4 3 3 2" xfId="934"/>
    <cellStyle name="Migliaia 3 2 4 3 4" xfId="774"/>
    <cellStyle name="Migliaia 3 2 4 4" xfId="574"/>
    <cellStyle name="Migliaia 3 2 4 4 2" xfId="814"/>
    <cellStyle name="Migliaia 3 2 4 5" xfId="654"/>
    <cellStyle name="Migliaia 3 2 4 5 2" xfId="894"/>
    <cellStyle name="Migliaia 3 2 4 6" xfId="734"/>
    <cellStyle name="Migliaia 3 2 5" xfId="62"/>
    <cellStyle name="Migliaia 3 2 5 2" xfId="202"/>
    <cellStyle name="Migliaia 3 2 5 2 2" xfId="483"/>
    <cellStyle name="Migliaia 3 2 5 2 2 2" xfId="638"/>
    <cellStyle name="Migliaia 3 2 5 2 2 2 2" xfId="878"/>
    <cellStyle name="Migliaia 3 2 5 2 2 3" xfId="718"/>
    <cellStyle name="Migliaia 3 2 5 2 2 3 2" xfId="958"/>
    <cellStyle name="Migliaia 3 2 5 2 2 4" xfId="798"/>
    <cellStyle name="Migliaia 3 2 5 2 3" xfId="598"/>
    <cellStyle name="Migliaia 3 2 5 2 3 2" xfId="838"/>
    <cellStyle name="Migliaia 3 2 5 2 4" xfId="678"/>
    <cellStyle name="Migliaia 3 2 5 2 4 2" xfId="918"/>
    <cellStyle name="Migliaia 3 2 5 2 5" xfId="758"/>
    <cellStyle name="Migliaia 3 2 5 3" xfId="343"/>
    <cellStyle name="Migliaia 3 2 5 3 2" xfId="618"/>
    <cellStyle name="Migliaia 3 2 5 3 2 2" xfId="858"/>
    <cellStyle name="Migliaia 3 2 5 3 3" xfId="698"/>
    <cellStyle name="Migliaia 3 2 5 3 3 2" xfId="938"/>
    <cellStyle name="Migliaia 3 2 5 3 4" xfId="778"/>
    <cellStyle name="Migliaia 3 2 5 4" xfId="578"/>
    <cellStyle name="Migliaia 3 2 5 4 2" xfId="818"/>
    <cellStyle name="Migliaia 3 2 5 5" xfId="658"/>
    <cellStyle name="Migliaia 3 2 5 5 2" xfId="898"/>
    <cellStyle name="Migliaia 3 2 5 6" xfId="738"/>
    <cellStyle name="Migliaia 3 2 6" xfId="90"/>
    <cellStyle name="Migliaia 3 2 6 2" xfId="230"/>
    <cellStyle name="Migliaia 3 2 6 2 2" xfId="511"/>
    <cellStyle name="Migliaia 3 2 6 2 2 2" xfId="642"/>
    <cellStyle name="Migliaia 3 2 6 2 2 2 2" xfId="882"/>
    <cellStyle name="Migliaia 3 2 6 2 2 3" xfId="722"/>
    <cellStyle name="Migliaia 3 2 6 2 2 3 2" xfId="962"/>
    <cellStyle name="Migliaia 3 2 6 2 2 4" xfId="802"/>
    <cellStyle name="Migliaia 3 2 6 2 3" xfId="602"/>
    <cellStyle name="Migliaia 3 2 6 2 3 2" xfId="842"/>
    <cellStyle name="Migliaia 3 2 6 2 4" xfId="682"/>
    <cellStyle name="Migliaia 3 2 6 2 4 2" xfId="922"/>
    <cellStyle name="Migliaia 3 2 6 2 5" xfId="762"/>
    <cellStyle name="Migliaia 3 2 6 3" xfId="371"/>
    <cellStyle name="Migliaia 3 2 6 3 2" xfId="622"/>
    <cellStyle name="Migliaia 3 2 6 3 2 2" xfId="862"/>
    <cellStyle name="Migliaia 3 2 6 3 3" xfId="702"/>
    <cellStyle name="Migliaia 3 2 6 3 3 2" xfId="942"/>
    <cellStyle name="Migliaia 3 2 6 3 4" xfId="782"/>
    <cellStyle name="Migliaia 3 2 6 4" xfId="582"/>
    <cellStyle name="Migliaia 3 2 6 4 2" xfId="822"/>
    <cellStyle name="Migliaia 3 2 6 5" xfId="662"/>
    <cellStyle name="Migliaia 3 2 6 5 2" xfId="902"/>
    <cellStyle name="Migliaia 3 2 6 6" xfId="742"/>
    <cellStyle name="Migliaia 3 2 7" xfId="118"/>
    <cellStyle name="Migliaia 3 2 7 2" xfId="258"/>
    <cellStyle name="Migliaia 3 2 7 2 2" xfId="539"/>
    <cellStyle name="Migliaia 3 2 7 2 2 2" xfId="646"/>
    <cellStyle name="Migliaia 3 2 7 2 2 2 2" xfId="886"/>
    <cellStyle name="Migliaia 3 2 7 2 2 3" xfId="726"/>
    <cellStyle name="Migliaia 3 2 7 2 2 3 2" xfId="966"/>
    <cellStyle name="Migliaia 3 2 7 2 2 4" xfId="806"/>
    <cellStyle name="Migliaia 3 2 7 2 3" xfId="606"/>
    <cellStyle name="Migliaia 3 2 7 2 3 2" xfId="846"/>
    <cellStyle name="Migliaia 3 2 7 2 4" xfId="686"/>
    <cellStyle name="Migliaia 3 2 7 2 4 2" xfId="926"/>
    <cellStyle name="Migliaia 3 2 7 2 5" xfId="766"/>
    <cellStyle name="Migliaia 3 2 7 3" xfId="399"/>
    <cellStyle name="Migliaia 3 2 7 3 2" xfId="626"/>
    <cellStyle name="Migliaia 3 2 7 3 2 2" xfId="866"/>
    <cellStyle name="Migliaia 3 2 7 3 3" xfId="706"/>
    <cellStyle name="Migliaia 3 2 7 3 3 2" xfId="946"/>
    <cellStyle name="Migliaia 3 2 7 3 4" xfId="786"/>
    <cellStyle name="Migliaia 3 2 7 4" xfId="586"/>
    <cellStyle name="Migliaia 3 2 7 4 2" xfId="826"/>
    <cellStyle name="Migliaia 3 2 7 5" xfId="666"/>
    <cellStyle name="Migliaia 3 2 7 5 2" xfId="906"/>
    <cellStyle name="Migliaia 3 2 7 6" xfId="746"/>
    <cellStyle name="Migliaia 3 2 8" xfId="146"/>
    <cellStyle name="Migliaia 3 2 8 2" xfId="427"/>
    <cellStyle name="Migliaia 3 2 8 2 2" xfId="630"/>
    <cellStyle name="Migliaia 3 2 8 2 2 2" xfId="870"/>
    <cellStyle name="Migliaia 3 2 8 2 3" xfId="710"/>
    <cellStyle name="Migliaia 3 2 8 2 3 2" xfId="950"/>
    <cellStyle name="Migliaia 3 2 8 2 4" xfId="790"/>
    <cellStyle name="Migliaia 3 2 8 3" xfId="590"/>
    <cellStyle name="Migliaia 3 2 8 3 2" xfId="830"/>
    <cellStyle name="Migliaia 3 2 8 4" xfId="670"/>
    <cellStyle name="Migliaia 3 2 8 4 2" xfId="910"/>
    <cellStyle name="Migliaia 3 2 8 5" xfId="750"/>
    <cellStyle name="Migliaia 3 2 9" xfId="287"/>
    <cellStyle name="Migliaia 3 2 9 2" xfId="610"/>
    <cellStyle name="Migliaia 3 2 9 2 2" xfId="850"/>
    <cellStyle name="Migliaia 3 2 9 3" xfId="690"/>
    <cellStyle name="Migliaia 3 2 9 3 2" xfId="930"/>
    <cellStyle name="Migliaia 3 2 9 4" xfId="770"/>
    <cellStyle name="Migliaia 3 3" xfId="563"/>
    <cellStyle name="Migliaia 3 3 2" xfId="567"/>
    <cellStyle name="Normale" xfId="0" builtinId="0"/>
    <cellStyle name="Valuta" xfId="1" builtinId="4"/>
    <cellStyle name="Valuta 10" xfId="142"/>
    <cellStyle name="Valuta 10 2" xfId="423"/>
    <cellStyle name="Valuta 11" xfId="283"/>
    <cellStyle name="Valuta 2" xfId="4"/>
    <cellStyle name="Valuta 2 2" xfId="11"/>
    <cellStyle name="Valuta 2 2 2" xfId="25"/>
    <cellStyle name="Valuta 2 2 2 2" xfId="53"/>
    <cellStyle name="Valuta 2 2 2 2 2" xfId="193"/>
    <cellStyle name="Valuta 2 2 2 2 2 2" xfId="474"/>
    <cellStyle name="Valuta 2 2 2 2 3" xfId="334"/>
    <cellStyle name="Valuta 2 2 2 3" xfId="81"/>
    <cellStyle name="Valuta 2 2 2 3 2" xfId="221"/>
    <cellStyle name="Valuta 2 2 2 3 2 2" xfId="502"/>
    <cellStyle name="Valuta 2 2 2 3 3" xfId="362"/>
    <cellStyle name="Valuta 2 2 2 4" xfId="109"/>
    <cellStyle name="Valuta 2 2 2 4 2" xfId="249"/>
    <cellStyle name="Valuta 2 2 2 4 2 2" xfId="530"/>
    <cellStyle name="Valuta 2 2 2 4 3" xfId="390"/>
    <cellStyle name="Valuta 2 2 2 5" xfId="137"/>
    <cellStyle name="Valuta 2 2 2 5 2" xfId="277"/>
    <cellStyle name="Valuta 2 2 2 5 2 2" xfId="558"/>
    <cellStyle name="Valuta 2 2 2 5 3" xfId="418"/>
    <cellStyle name="Valuta 2 2 2 6" xfId="165"/>
    <cellStyle name="Valuta 2 2 2 6 2" xfId="446"/>
    <cellStyle name="Valuta 2 2 2 7" xfId="306"/>
    <cellStyle name="Valuta 2 2 3" xfId="39"/>
    <cellStyle name="Valuta 2 2 3 2" xfId="179"/>
    <cellStyle name="Valuta 2 2 3 2 2" xfId="460"/>
    <cellStyle name="Valuta 2 2 3 3" xfId="320"/>
    <cellStyle name="Valuta 2 2 4" xfId="67"/>
    <cellStyle name="Valuta 2 2 4 2" xfId="207"/>
    <cellStyle name="Valuta 2 2 4 2 2" xfId="488"/>
    <cellStyle name="Valuta 2 2 4 3" xfId="348"/>
    <cellStyle name="Valuta 2 2 5" xfId="95"/>
    <cellStyle name="Valuta 2 2 5 2" xfId="235"/>
    <cellStyle name="Valuta 2 2 5 2 2" xfId="516"/>
    <cellStyle name="Valuta 2 2 5 3" xfId="376"/>
    <cellStyle name="Valuta 2 2 6" xfId="123"/>
    <cellStyle name="Valuta 2 2 6 2" xfId="263"/>
    <cellStyle name="Valuta 2 2 6 2 2" xfId="544"/>
    <cellStyle name="Valuta 2 2 6 3" xfId="404"/>
    <cellStyle name="Valuta 2 2 7" xfId="151"/>
    <cellStyle name="Valuta 2 2 7 2" xfId="432"/>
    <cellStyle name="Valuta 2 2 8" xfId="292"/>
    <cellStyle name="Valuta 2 3" xfId="18"/>
    <cellStyle name="Valuta 2 3 2" xfId="46"/>
    <cellStyle name="Valuta 2 3 2 2" xfId="186"/>
    <cellStyle name="Valuta 2 3 2 2 2" xfId="467"/>
    <cellStyle name="Valuta 2 3 2 3" xfId="327"/>
    <cellStyle name="Valuta 2 3 3" xfId="74"/>
    <cellStyle name="Valuta 2 3 3 2" xfId="214"/>
    <cellStyle name="Valuta 2 3 3 2 2" xfId="495"/>
    <cellStyle name="Valuta 2 3 3 3" xfId="355"/>
    <cellStyle name="Valuta 2 3 4" xfId="102"/>
    <cellStyle name="Valuta 2 3 4 2" xfId="242"/>
    <cellStyle name="Valuta 2 3 4 2 2" xfId="523"/>
    <cellStyle name="Valuta 2 3 4 3" xfId="383"/>
    <cellStyle name="Valuta 2 3 5" xfId="130"/>
    <cellStyle name="Valuta 2 3 5 2" xfId="270"/>
    <cellStyle name="Valuta 2 3 5 2 2" xfId="551"/>
    <cellStyle name="Valuta 2 3 5 3" xfId="411"/>
    <cellStyle name="Valuta 2 3 6" xfId="158"/>
    <cellStyle name="Valuta 2 3 6 2" xfId="439"/>
    <cellStyle name="Valuta 2 3 7" xfId="299"/>
    <cellStyle name="Valuta 2 4" xfId="32"/>
    <cellStyle name="Valuta 2 4 2" xfId="172"/>
    <cellStyle name="Valuta 2 4 2 2" xfId="453"/>
    <cellStyle name="Valuta 2 4 3" xfId="313"/>
    <cellStyle name="Valuta 2 5" xfId="60"/>
    <cellStyle name="Valuta 2 5 2" xfId="200"/>
    <cellStyle name="Valuta 2 5 2 2" xfId="481"/>
    <cellStyle name="Valuta 2 5 3" xfId="341"/>
    <cellStyle name="Valuta 2 6" xfId="88"/>
    <cellStyle name="Valuta 2 6 2" xfId="228"/>
    <cellStyle name="Valuta 2 6 2 2" xfId="509"/>
    <cellStyle name="Valuta 2 6 3" xfId="369"/>
    <cellStyle name="Valuta 2 7" xfId="116"/>
    <cellStyle name="Valuta 2 7 2" xfId="256"/>
    <cellStyle name="Valuta 2 7 2 2" xfId="537"/>
    <cellStyle name="Valuta 2 7 3" xfId="397"/>
    <cellStyle name="Valuta 2 8" xfId="144"/>
    <cellStyle name="Valuta 2 8 2" xfId="425"/>
    <cellStyle name="Valuta 2 9" xfId="285"/>
    <cellStyle name="Valuta 3" xfId="7"/>
    <cellStyle name="Valuta 3 2" xfId="14"/>
    <cellStyle name="Valuta 3 2 2" xfId="28"/>
    <cellStyle name="Valuta 3 2 2 2" xfId="56"/>
    <cellStyle name="Valuta 3 2 2 2 2" xfId="196"/>
    <cellStyle name="Valuta 3 2 2 2 2 2" xfId="477"/>
    <cellStyle name="Valuta 3 2 2 2 3" xfId="337"/>
    <cellStyle name="Valuta 3 2 2 3" xfId="84"/>
    <cellStyle name="Valuta 3 2 2 3 2" xfId="224"/>
    <cellStyle name="Valuta 3 2 2 3 2 2" xfId="505"/>
    <cellStyle name="Valuta 3 2 2 3 3" xfId="365"/>
    <cellStyle name="Valuta 3 2 2 4" xfId="112"/>
    <cellStyle name="Valuta 3 2 2 4 2" xfId="252"/>
    <cellStyle name="Valuta 3 2 2 4 2 2" xfId="533"/>
    <cellStyle name="Valuta 3 2 2 4 3" xfId="393"/>
    <cellStyle name="Valuta 3 2 2 5" xfId="140"/>
    <cellStyle name="Valuta 3 2 2 5 2" xfId="280"/>
    <cellStyle name="Valuta 3 2 2 5 2 2" xfId="561"/>
    <cellStyle name="Valuta 3 2 2 5 3" xfId="421"/>
    <cellStyle name="Valuta 3 2 2 6" xfId="168"/>
    <cellStyle name="Valuta 3 2 2 6 2" xfId="449"/>
    <cellStyle name="Valuta 3 2 2 7" xfId="309"/>
    <cellStyle name="Valuta 3 2 3" xfId="42"/>
    <cellStyle name="Valuta 3 2 3 2" xfId="182"/>
    <cellStyle name="Valuta 3 2 3 2 2" xfId="463"/>
    <cellStyle name="Valuta 3 2 3 3" xfId="323"/>
    <cellStyle name="Valuta 3 2 4" xfId="70"/>
    <cellStyle name="Valuta 3 2 4 2" xfId="210"/>
    <cellStyle name="Valuta 3 2 4 2 2" xfId="491"/>
    <cellStyle name="Valuta 3 2 4 3" xfId="351"/>
    <cellStyle name="Valuta 3 2 5" xfId="98"/>
    <cellStyle name="Valuta 3 2 5 2" xfId="238"/>
    <cellStyle name="Valuta 3 2 5 2 2" xfId="519"/>
    <cellStyle name="Valuta 3 2 5 3" xfId="379"/>
    <cellStyle name="Valuta 3 2 6" xfId="126"/>
    <cellStyle name="Valuta 3 2 6 2" xfId="266"/>
    <cellStyle name="Valuta 3 2 6 2 2" xfId="547"/>
    <cellStyle name="Valuta 3 2 6 3" xfId="407"/>
    <cellStyle name="Valuta 3 2 7" xfId="154"/>
    <cellStyle name="Valuta 3 2 7 2" xfId="435"/>
    <cellStyle name="Valuta 3 2 8" xfId="295"/>
    <cellStyle name="Valuta 3 3" xfId="21"/>
    <cellStyle name="Valuta 3 3 2" xfId="49"/>
    <cellStyle name="Valuta 3 3 2 2" xfId="189"/>
    <cellStyle name="Valuta 3 3 2 2 2" xfId="470"/>
    <cellStyle name="Valuta 3 3 2 3" xfId="330"/>
    <cellStyle name="Valuta 3 3 3" xfId="77"/>
    <cellStyle name="Valuta 3 3 3 2" xfId="217"/>
    <cellStyle name="Valuta 3 3 3 2 2" xfId="498"/>
    <cellStyle name="Valuta 3 3 3 3" xfId="358"/>
    <cellStyle name="Valuta 3 3 4" xfId="105"/>
    <cellStyle name="Valuta 3 3 4 2" xfId="245"/>
    <cellStyle name="Valuta 3 3 4 2 2" xfId="526"/>
    <cellStyle name="Valuta 3 3 4 3" xfId="386"/>
    <cellStyle name="Valuta 3 3 5" xfId="133"/>
    <cellStyle name="Valuta 3 3 5 2" xfId="273"/>
    <cellStyle name="Valuta 3 3 5 2 2" xfId="554"/>
    <cellStyle name="Valuta 3 3 5 3" xfId="414"/>
    <cellStyle name="Valuta 3 3 6" xfId="161"/>
    <cellStyle name="Valuta 3 3 6 2" xfId="442"/>
    <cellStyle name="Valuta 3 3 7" xfId="302"/>
    <cellStyle name="Valuta 3 4" xfId="35"/>
    <cellStyle name="Valuta 3 4 2" xfId="175"/>
    <cellStyle name="Valuta 3 4 2 2" xfId="456"/>
    <cellStyle name="Valuta 3 4 3" xfId="316"/>
    <cellStyle name="Valuta 3 5" xfId="63"/>
    <cellStyle name="Valuta 3 5 2" xfId="203"/>
    <cellStyle name="Valuta 3 5 2 2" xfId="484"/>
    <cellStyle name="Valuta 3 5 3" xfId="344"/>
    <cellStyle name="Valuta 3 6" xfId="91"/>
    <cellStyle name="Valuta 3 6 2" xfId="231"/>
    <cellStyle name="Valuta 3 6 2 2" xfId="512"/>
    <cellStyle name="Valuta 3 6 3" xfId="372"/>
    <cellStyle name="Valuta 3 7" xfId="119"/>
    <cellStyle name="Valuta 3 7 2" xfId="259"/>
    <cellStyle name="Valuta 3 7 2 2" xfId="540"/>
    <cellStyle name="Valuta 3 7 3" xfId="400"/>
    <cellStyle name="Valuta 3 8" xfId="147"/>
    <cellStyle name="Valuta 3 8 2" xfId="428"/>
    <cellStyle name="Valuta 3 9" xfId="288"/>
    <cellStyle name="Valuta 4" xfId="9"/>
    <cellStyle name="Valuta 4 2" xfId="23"/>
    <cellStyle name="Valuta 4 2 2" xfId="51"/>
    <cellStyle name="Valuta 4 2 2 2" xfId="191"/>
    <cellStyle name="Valuta 4 2 2 2 2" xfId="472"/>
    <cellStyle name="Valuta 4 2 2 3" xfId="332"/>
    <cellStyle name="Valuta 4 2 3" xfId="79"/>
    <cellStyle name="Valuta 4 2 3 2" xfId="219"/>
    <cellStyle name="Valuta 4 2 3 2 2" xfId="500"/>
    <cellStyle name="Valuta 4 2 3 3" xfId="360"/>
    <cellStyle name="Valuta 4 2 4" xfId="107"/>
    <cellStyle name="Valuta 4 2 4 2" xfId="247"/>
    <cellStyle name="Valuta 4 2 4 2 2" xfId="528"/>
    <cellStyle name="Valuta 4 2 4 3" xfId="388"/>
    <cellStyle name="Valuta 4 2 5" xfId="135"/>
    <cellStyle name="Valuta 4 2 5 2" xfId="275"/>
    <cellStyle name="Valuta 4 2 5 2 2" xfId="556"/>
    <cellStyle name="Valuta 4 2 5 3" xfId="416"/>
    <cellStyle name="Valuta 4 2 6" xfId="163"/>
    <cellStyle name="Valuta 4 2 6 2" xfId="444"/>
    <cellStyle name="Valuta 4 2 7" xfId="304"/>
    <cellStyle name="Valuta 4 3" xfId="37"/>
    <cellStyle name="Valuta 4 3 2" xfId="177"/>
    <cellStyle name="Valuta 4 3 2 2" xfId="458"/>
    <cellStyle name="Valuta 4 3 3" xfId="318"/>
    <cellStyle name="Valuta 4 4" xfId="65"/>
    <cellStyle name="Valuta 4 4 2" xfId="205"/>
    <cellStyle name="Valuta 4 4 2 2" xfId="486"/>
    <cellStyle name="Valuta 4 4 3" xfId="346"/>
    <cellStyle name="Valuta 4 5" xfId="93"/>
    <cellStyle name="Valuta 4 5 2" xfId="233"/>
    <cellStyle name="Valuta 4 5 2 2" xfId="514"/>
    <cellStyle name="Valuta 4 5 3" xfId="374"/>
    <cellStyle name="Valuta 4 6" xfId="121"/>
    <cellStyle name="Valuta 4 6 2" xfId="261"/>
    <cellStyle name="Valuta 4 6 2 2" xfId="542"/>
    <cellStyle name="Valuta 4 6 3" xfId="402"/>
    <cellStyle name="Valuta 4 7" xfId="149"/>
    <cellStyle name="Valuta 4 7 2" xfId="430"/>
    <cellStyle name="Valuta 4 8" xfId="290"/>
    <cellStyle name="Valuta 5" xfId="16"/>
    <cellStyle name="Valuta 5 2" xfId="44"/>
    <cellStyle name="Valuta 5 2 2" xfId="184"/>
    <cellStyle name="Valuta 5 2 2 2" xfId="465"/>
    <cellStyle name="Valuta 5 2 3" xfId="325"/>
    <cellStyle name="Valuta 5 3" xfId="72"/>
    <cellStyle name="Valuta 5 3 2" xfId="212"/>
    <cellStyle name="Valuta 5 3 2 2" xfId="493"/>
    <cellStyle name="Valuta 5 3 3" xfId="353"/>
    <cellStyle name="Valuta 5 4" xfId="100"/>
    <cellStyle name="Valuta 5 4 2" xfId="240"/>
    <cellStyle name="Valuta 5 4 2 2" xfId="521"/>
    <cellStyle name="Valuta 5 4 3" xfId="381"/>
    <cellStyle name="Valuta 5 5" xfId="128"/>
    <cellStyle name="Valuta 5 5 2" xfId="268"/>
    <cellStyle name="Valuta 5 5 2 2" xfId="549"/>
    <cellStyle name="Valuta 5 5 3" xfId="409"/>
    <cellStyle name="Valuta 5 6" xfId="156"/>
    <cellStyle name="Valuta 5 6 2" xfId="437"/>
    <cellStyle name="Valuta 5 7" xfId="297"/>
    <cellStyle name="Valuta 6" xfId="30"/>
    <cellStyle name="Valuta 6 2" xfId="170"/>
    <cellStyle name="Valuta 6 2 2" xfId="451"/>
    <cellStyle name="Valuta 6 3" xfId="311"/>
    <cellStyle name="Valuta 7" xfId="58"/>
    <cellStyle name="Valuta 7 2" xfId="198"/>
    <cellStyle name="Valuta 7 2 2" xfId="479"/>
    <cellStyle name="Valuta 7 3" xfId="339"/>
    <cellStyle name="Valuta 8" xfId="86"/>
    <cellStyle name="Valuta 8 2" xfId="226"/>
    <cellStyle name="Valuta 8 2 2" xfId="507"/>
    <cellStyle name="Valuta 8 3" xfId="367"/>
    <cellStyle name="Valuta 9" xfId="114"/>
    <cellStyle name="Valuta 9 2" xfId="254"/>
    <cellStyle name="Valuta 9 2 2" xfId="535"/>
    <cellStyle name="Valuta 9 3" xfId="395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3F5FB"/>
      <color rgb="FFFBFBFB"/>
      <color rgb="FFFAF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304800</xdr:colOff>
      <xdr:row>50</xdr:row>
      <xdr:rowOff>0</xdr:rowOff>
    </xdr:from>
    <xdr:ext cx="65" cy="172227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826345" y="528377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twoCellAnchor editAs="oneCell">
    <xdr:from>
      <xdr:col>11</xdr:col>
      <xdr:colOff>0</xdr:colOff>
      <xdr:row>81</xdr:row>
      <xdr:rowOff>0</xdr:rowOff>
    </xdr:from>
    <xdr:to>
      <xdr:col>11</xdr:col>
      <xdr:colOff>304800</xdr:colOff>
      <xdr:row>82</xdr:row>
      <xdr:rowOff>15241</xdr:rowOff>
    </xdr:to>
    <xdr:sp macro="" textlink="">
      <xdr:nvSpPr>
        <xdr:cNvPr id="1025" name="avatar">
          <a:extLst>
            <a:ext uri="{FF2B5EF4-FFF2-40B4-BE49-F238E27FC236}">
              <a16:creationId xmlns:a16="http://schemas.microsoft.com/office/drawing/2014/main" id="{6322780C-C261-4CE7-8AAF-40D7EAB5A9A3}"/>
            </a:ext>
          </a:extLst>
        </xdr:cNvPr>
        <xdr:cNvSpPr>
          <a:spLocks noChangeAspect="1" noChangeArrowheads="1"/>
        </xdr:cNvSpPr>
      </xdr:nvSpPr>
      <xdr:spPr bwMode="auto">
        <a:xfrm>
          <a:off x="80467200" y="60243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O1048576"/>
  <sheetViews>
    <sheetView showGridLines="0" tabSelected="1" zoomScale="55" zoomScaleNormal="55" zoomScaleSheetLayoutView="80" workbookViewId="0">
      <pane xSplit="1" ySplit="2" topLeftCell="B33" activePane="bottomRight" state="frozen"/>
      <selection activeCell="E8" sqref="E8"/>
      <selection pane="topRight" activeCell="E8" sqref="E8"/>
      <selection pane="bottomLeft" activeCell="E8" sqref="E8"/>
      <selection pane="bottomRight" activeCell="A73" sqref="A73"/>
    </sheetView>
  </sheetViews>
  <sheetFormatPr defaultColWidth="9.08984375" defaultRowHeight="14" x14ac:dyDescent="0.35"/>
  <cols>
    <col min="1" max="1" width="44.453125" style="15" customWidth="1"/>
    <col min="2" max="2" width="20.6328125" style="15" customWidth="1"/>
    <col min="3" max="3" width="25" style="16" customWidth="1"/>
    <col min="4" max="4" width="23.453125" style="16" customWidth="1"/>
    <col min="5" max="5" width="37.90625" style="16" customWidth="1"/>
    <col min="6" max="7" width="16.36328125" style="16" customWidth="1"/>
    <col min="8" max="8" width="20.08984375" style="16" customWidth="1"/>
    <col min="9" max="9" width="28.90625" style="15" customWidth="1"/>
    <col min="10" max="10" width="25" style="15" customWidth="1"/>
    <col min="11" max="11" width="26" style="30" customWidth="1"/>
    <col min="12" max="12" width="36" style="48" customWidth="1"/>
    <col min="13" max="14" width="26.36328125" style="30" customWidth="1"/>
    <col min="15" max="15" width="41.1796875" style="30" customWidth="1"/>
    <col min="16" max="16384" width="9.08984375" style="30"/>
  </cols>
  <sheetData>
    <row r="1" spans="1:15" s="35" customFormat="1" ht="87.5" customHeight="1" x14ac:dyDescent="0.35">
      <c r="A1" s="60" t="s">
        <v>249</v>
      </c>
      <c r="B1" s="61"/>
      <c r="C1" s="61"/>
      <c r="D1" s="61"/>
      <c r="E1" s="61"/>
      <c r="F1" s="61"/>
      <c r="G1" s="61"/>
      <c r="H1" s="61"/>
      <c r="I1" s="61"/>
      <c r="J1" s="61"/>
      <c r="K1" s="62"/>
      <c r="L1" s="47"/>
      <c r="M1" s="47"/>
      <c r="N1" s="47"/>
      <c r="O1" s="47"/>
    </row>
    <row r="2" spans="1:15" ht="72.75" customHeight="1" x14ac:dyDescent="0.35">
      <c r="A2" s="35" t="s">
        <v>196</v>
      </c>
      <c r="B2" s="35" t="s">
        <v>0</v>
      </c>
      <c r="C2" s="35" t="s">
        <v>9</v>
      </c>
      <c r="D2" s="35" t="s">
        <v>25</v>
      </c>
      <c r="E2" s="35" t="s">
        <v>26</v>
      </c>
      <c r="F2" s="35" t="s">
        <v>61</v>
      </c>
      <c r="G2" s="35" t="s">
        <v>20</v>
      </c>
      <c r="H2" s="35" t="s">
        <v>58</v>
      </c>
      <c r="I2" s="35" t="s">
        <v>180</v>
      </c>
      <c r="J2" s="35" t="s">
        <v>181</v>
      </c>
      <c r="K2" s="35" t="s">
        <v>182</v>
      </c>
      <c r="L2" s="50" t="s">
        <v>250</v>
      </c>
      <c r="M2" s="50" t="s">
        <v>264</v>
      </c>
      <c r="N2" s="50" t="s">
        <v>262</v>
      </c>
      <c r="O2" s="50" t="s">
        <v>254</v>
      </c>
    </row>
    <row r="3" spans="1:15" ht="54" customHeight="1" x14ac:dyDescent="0.35">
      <c r="A3" s="36" t="s">
        <v>225</v>
      </c>
      <c r="B3" s="37" t="s">
        <v>1</v>
      </c>
      <c r="C3" s="38" t="s">
        <v>72</v>
      </c>
      <c r="D3" s="38" t="s">
        <v>31</v>
      </c>
      <c r="E3" s="38" t="s">
        <v>30</v>
      </c>
      <c r="F3" s="38" t="s">
        <v>101</v>
      </c>
      <c r="G3" s="38" t="s">
        <v>116</v>
      </c>
      <c r="H3" s="38" t="s">
        <v>59</v>
      </c>
      <c r="I3" s="39">
        <v>0</v>
      </c>
      <c r="J3" s="39">
        <v>269317.44</v>
      </c>
      <c r="K3" s="39">
        <f>I3+J3</f>
        <v>269317.44</v>
      </c>
      <c r="L3" s="51" t="s">
        <v>251</v>
      </c>
      <c r="M3" s="39"/>
      <c r="N3" s="51"/>
      <c r="O3" s="51"/>
    </row>
    <row r="4" spans="1:15" ht="54" customHeight="1" x14ac:dyDescent="0.35">
      <c r="A4" s="36" t="s">
        <v>197</v>
      </c>
      <c r="B4" s="37" t="s">
        <v>1</v>
      </c>
      <c r="C4" s="38" t="s">
        <v>72</v>
      </c>
      <c r="D4" s="38" t="s">
        <v>39</v>
      </c>
      <c r="E4" s="38" t="s">
        <v>40</v>
      </c>
      <c r="F4" s="38" t="s">
        <v>71</v>
      </c>
      <c r="G4" s="38" t="s">
        <v>53</v>
      </c>
      <c r="H4" s="38" t="s">
        <v>59</v>
      </c>
      <c r="I4" s="39">
        <v>0</v>
      </c>
      <c r="J4" s="39">
        <v>231800</v>
      </c>
      <c r="K4" s="39">
        <f>I4+J4</f>
        <v>231800</v>
      </c>
      <c r="L4" s="51" t="s">
        <v>251</v>
      </c>
      <c r="M4" s="39"/>
      <c r="N4" s="51"/>
      <c r="O4" s="51"/>
    </row>
    <row r="5" spans="1:15" ht="69" customHeight="1" x14ac:dyDescent="0.35">
      <c r="A5" s="36" t="s">
        <v>198</v>
      </c>
      <c r="B5" s="37" t="s">
        <v>1</v>
      </c>
      <c r="C5" s="38" t="s">
        <v>85</v>
      </c>
      <c r="D5" s="38" t="s">
        <v>43</v>
      </c>
      <c r="E5" s="38" t="s">
        <v>44</v>
      </c>
      <c r="F5" s="38" t="s">
        <v>66</v>
      </c>
      <c r="G5" s="38" t="s">
        <v>21</v>
      </c>
      <c r="H5" s="38" t="s">
        <v>59</v>
      </c>
      <c r="I5" s="39">
        <v>47104.2</v>
      </c>
      <c r="J5" s="39">
        <v>0</v>
      </c>
      <c r="K5" s="39">
        <f>I5+J5</f>
        <v>47104.2</v>
      </c>
      <c r="L5" s="51" t="s">
        <v>251</v>
      </c>
      <c r="M5" s="39"/>
      <c r="N5" s="51"/>
      <c r="O5" s="51"/>
    </row>
    <row r="6" spans="1:15" ht="74" customHeight="1" x14ac:dyDescent="0.35">
      <c r="A6" s="36" t="s">
        <v>13</v>
      </c>
      <c r="B6" s="37" t="s">
        <v>1</v>
      </c>
      <c r="C6" s="38" t="s">
        <v>72</v>
      </c>
      <c r="D6" s="40" t="s">
        <v>126</v>
      </c>
      <c r="E6" s="38" t="s">
        <v>97</v>
      </c>
      <c r="F6" s="38" t="s">
        <v>165</v>
      </c>
      <c r="G6" s="38" t="s">
        <v>116</v>
      </c>
      <c r="H6" s="38" t="s">
        <v>59</v>
      </c>
      <c r="I6" s="39">
        <v>0</v>
      </c>
      <c r="J6" s="39">
        <v>238754</v>
      </c>
      <c r="K6" s="39">
        <f>I6+J6</f>
        <v>238754</v>
      </c>
      <c r="L6" s="51" t="s">
        <v>251</v>
      </c>
      <c r="M6" s="39"/>
      <c r="N6" s="51"/>
      <c r="O6" s="51"/>
    </row>
    <row r="7" spans="1:15" ht="97" customHeight="1" x14ac:dyDescent="0.35">
      <c r="A7" s="36" t="s">
        <v>78</v>
      </c>
      <c r="B7" s="37" t="s">
        <v>1</v>
      </c>
      <c r="C7" s="40" t="s">
        <v>83</v>
      </c>
      <c r="D7" s="40" t="s">
        <v>121</v>
      </c>
      <c r="E7" s="38" t="s">
        <v>32</v>
      </c>
      <c r="F7" s="38" t="s">
        <v>91</v>
      </c>
      <c r="G7" s="38" t="s">
        <v>116</v>
      </c>
      <c r="H7" s="40" t="s">
        <v>59</v>
      </c>
      <c r="I7" s="39">
        <v>0</v>
      </c>
      <c r="J7" s="39">
        <v>154818</v>
      </c>
      <c r="K7" s="39">
        <f>I7+J7</f>
        <v>154818</v>
      </c>
      <c r="L7" s="51" t="s">
        <v>251</v>
      </c>
      <c r="M7" s="39"/>
      <c r="N7" s="51"/>
      <c r="O7" s="51"/>
    </row>
    <row r="8" spans="1:15" ht="55.25" customHeight="1" x14ac:dyDescent="0.35">
      <c r="A8" s="36" t="s">
        <v>199</v>
      </c>
      <c r="B8" s="37" t="s">
        <v>1</v>
      </c>
      <c r="C8" s="40" t="s">
        <v>15</v>
      </c>
      <c r="D8" s="40" t="s">
        <v>45</v>
      </c>
      <c r="E8" s="38" t="s">
        <v>57</v>
      </c>
      <c r="F8" s="38" t="s">
        <v>68</v>
      </c>
      <c r="G8" s="38" t="s">
        <v>53</v>
      </c>
      <c r="H8" s="40" t="s">
        <v>59</v>
      </c>
      <c r="I8" s="39">
        <v>0</v>
      </c>
      <c r="J8" s="39">
        <v>1070.1099999999999</v>
      </c>
      <c r="K8" s="39">
        <f>J8</f>
        <v>1070.1099999999999</v>
      </c>
      <c r="L8" s="51" t="s">
        <v>251</v>
      </c>
      <c r="M8" s="39"/>
      <c r="N8" s="51"/>
      <c r="O8" s="51"/>
    </row>
    <row r="9" spans="1:15" ht="74" x14ac:dyDescent="0.35">
      <c r="A9" s="36" t="s">
        <v>200</v>
      </c>
      <c r="B9" s="37" t="s">
        <v>1</v>
      </c>
      <c r="C9" s="40" t="s">
        <v>14</v>
      </c>
      <c r="D9" s="40">
        <v>7163990790</v>
      </c>
      <c r="E9" s="38" t="s">
        <v>42</v>
      </c>
      <c r="F9" s="38" t="s">
        <v>64</v>
      </c>
      <c r="G9" s="38" t="s">
        <v>53</v>
      </c>
      <c r="H9" s="40" t="s">
        <v>59</v>
      </c>
      <c r="I9" s="39">
        <v>0</v>
      </c>
      <c r="J9" s="39">
        <v>97738.47</v>
      </c>
      <c r="K9" s="39">
        <f>I9+J9</f>
        <v>97738.47</v>
      </c>
      <c r="L9" s="53" t="s">
        <v>251</v>
      </c>
      <c r="M9" s="39">
        <v>96298.11</v>
      </c>
      <c r="N9" s="38"/>
      <c r="O9" s="51"/>
    </row>
    <row r="10" spans="1:15" ht="57.65" customHeight="1" x14ac:dyDescent="0.35">
      <c r="A10" s="36" t="s">
        <v>201</v>
      </c>
      <c r="B10" s="37" t="s">
        <v>1</v>
      </c>
      <c r="C10" s="38" t="s">
        <v>15</v>
      </c>
      <c r="D10" s="38" t="s">
        <v>41</v>
      </c>
      <c r="E10" s="38" t="s">
        <v>37</v>
      </c>
      <c r="F10" s="38" t="s">
        <v>65</v>
      </c>
      <c r="G10" s="38" t="s">
        <v>117</v>
      </c>
      <c r="H10" s="38" t="s">
        <v>59</v>
      </c>
      <c r="I10" s="39">
        <v>0</v>
      </c>
      <c r="J10" s="39">
        <v>24856.52</v>
      </c>
      <c r="K10" s="39">
        <v>24856.52</v>
      </c>
      <c r="L10" s="51" t="s">
        <v>251</v>
      </c>
      <c r="M10" s="39">
        <v>24851.4</v>
      </c>
      <c r="N10" s="38"/>
      <c r="O10" s="51"/>
    </row>
    <row r="11" spans="1:15" ht="55.75" customHeight="1" x14ac:dyDescent="0.35">
      <c r="A11" s="36" t="s">
        <v>202</v>
      </c>
      <c r="B11" s="37" t="s">
        <v>1</v>
      </c>
      <c r="C11" s="40" t="s">
        <v>90</v>
      </c>
      <c r="D11" s="40" t="s">
        <v>129</v>
      </c>
      <c r="E11" s="38" t="s">
        <v>56</v>
      </c>
      <c r="F11" s="38" t="s">
        <v>113</v>
      </c>
      <c r="G11" s="38" t="s">
        <v>53</v>
      </c>
      <c r="H11" s="40" t="s">
        <v>60</v>
      </c>
      <c r="I11" s="39">
        <v>0</v>
      </c>
      <c r="J11" s="39">
        <v>302462.40000000002</v>
      </c>
      <c r="K11" s="39">
        <f t="shared" ref="K11" si="0">I11+J11</f>
        <v>302462.40000000002</v>
      </c>
      <c r="L11" s="53" t="s">
        <v>251</v>
      </c>
      <c r="M11" s="39">
        <v>304445.75</v>
      </c>
      <c r="N11" s="38"/>
      <c r="O11" s="51"/>
    </row>
    <row r="12" spans="1:15" ht="81.650000000000006" customHeight="1" x14ac:dyDescent="0.35">
      <c r="A12" s="36" t="s">
        <v>203</v>
      </c>
      <c r="B12" s="37" t="s">
        <v>1</v>
      </c>
      <c r="C12" s="38" t="s">
        <v>81</v>
      </c>
      <c r="D12" s="38" t="s">
        <v>49</v>
      </c>
      <c r="E12" s="38" t="s">
        <v>35</v>
      </c>
      <c r="F12" s="38" t="s">
        <v>171</v>
      </c>
      <c r="G12" s="38" t="s">
        <v>152</v>
      </c>
      <c r="H12" s="38" t="s">
        <v>60</v>
      </c>
      <c r="I12" s="39">
        <v>0</v>
      </c>
      <c r="J12" s="39">
        <v>796553.6</v>
      </c>
      <c r="K12" s="39">
        <f t="shared" ref="K12:K21" si="1">I12+J12</f>
        <v>796553.6</v>
      </c>
      <c r="L12" s="51" t="s">
        <v>252</v>
      </c>
      <c r="M12" s="39"/>
      <c r="N12" s="52"/>
      <c r="O12" s="54" t="s">
        <v>260</v>
      </c>
    </row>
    <row r="13" spans="1:15" ht="58.25" customHeight="1" x14ac:dyDescent="0.35">
      <c r="A13" s="36" t="s">
        <v>204</v>
      </c>
      <c r="B13" s="37" t="s">
        <v>1</v>
      </c>
      <c r="C13" s="38" t="s">
        <v>81</v>
      </c>
      <c r="D13" s="38" t="s">
        <v>146</v>
      </c>
      <c r="E13" s="38" t="s">
        <v>35</v>
      </c>
      <c r="F13" s="38" t="s">
        <v>151</v>
      </c>
      <c r="G13" s="38" t="s">
        <v>173</v>
      </c>
      <c r="H13" s="38" t="s">
        <v>59</v>
      </c>
      <c r="I13" s="39">
        <v>0</v>
      </c>
      <c r="J13" s="39">
        <v>121056.55</v>
      </c>
      <c r="K13" s="39">
        <f t="shared" si="1"/>
        <v>121056.55</v>
      </c>
      <c r="L13" s="51" t="s">
        <v>252</v>
      </c>
      <c r="M13" s="39"/>
      <c r="N13" s="52"/>
      <c r="O13" s="54" t="s">
        <v>260</v>
      </c>
    </row>
    <row r="14" spans="1:15" ht="56" customHeight="1" x14ac:dyDescent="0.35">
      <c r="A14" s="36" t="s">
        <v>7</v>
      </c>
      <c r="B14" s="37" t="s">
        <v>1</v>
      </c>
      <c r="C14" s="38" t="s">
        <v>83</v>
      </c>
      <c r="D14" s="38" t="s">
        <v>98</v>
      </c>
      <c r="E14" s="38" t="s">
        <v>32</v>
      </c>
      <c r="F14" s="38" t="s">
        <v>89</v>
      </c>
      <c r="G14" s="38" t="s">
        <v>114</v>
      </c>
      <c r="H14" s="38" t="s">
        <v>60</v>
      </c>
      <c r="I14" s="39">
        <v>0</v>
      </c>
      <c r="J14" s="39">
        <v>304716.34999999998</v>
      </c>
      <c r="K14" s="39">
        <f t="shared" si="1"/>
        <v>304716.34999999998</v>
      </c>
      <c r="L14" s="51" t="s">
        <v>251</v>
      </c>
      <c r="M14" s="39"/>
      <c r="N14" s="51"/>
      <c r="O14" s="51"/>
    </row>
    <row r="15" spans="1:15" ht="55.25" customHeight="1" x14ac:dyDescent="0.35">
      <c r="A15" s="36" t="s">
        <v>205</v>
      </c>
      <c r="B15" s="37"/>
      <c r="C15" s="40"/>
      <c r="D15" s="40"/>
      <c r="E15" s="38"/>
      <c r="F15" s="38"/>
      <c r="G15" s="38"/>
      <c r="H15" s="40"/>
      <c r="I15" s="39">
        <v>0</v>
      </c>
      <c r="J15" s="39">
        <v>0</v>
      </c>
      <c r="K15" s="39">
        <f t="shared" si="1"/>
        <v>0</v>
      </c>
      <c r="L15" s="51" t="s">
        <v>253</v>
      </c>
      <c r="M15" s="39"/>
      <c r="N15" s="52"/>
      <c r="O15" s="54" t="s">
        <v>256</v>
      </c>
    </row>
    <row r="16" spans="1:15" ht="56" customHeight="1" x14ac:dyDescent="0.35">
      <c r="A16" s="36" t="s">
        <v>191</v>
      </c>
      <c r="B16" s="37" t="s">
        <v>1</v>
      </c>
      <c r="C16" s="38" t="s">
        <v>190</v>
      </c>
      <c r="D16" s="41">
        <v>8253664300</v>
      </c>
      <c r="E16" s="38" t="s">
        <v>192</v>
      </c>
      <c r="F16" s="38" t="s">
        <v>193</v>
      </c>
      <c r="G16" s="38" t="s">
        <v>114</v>
      </c>
      <c r="H16" s="38" t="s">
        <v>194</v>
      </c>
      <c r="I16" s="39">
        <v>0</v>
      </c>
      <c r="J16" s="39">
        <v>43360.02</v>
      </c>
      <c r="K16" s="39">
        <f t="shared" si="1"/>
        <v>43360.02</v>
      </c>
      <c r="L16" s="51" t="s">
        <v>251</v>
      </c>
      <c r="M16" s="39"/>
      <c r="N16" s="51"/>
      <c r="O16" s="51"/>
    </row>
    <row r="17" spans="1:15" ht="57" customHeight="1" x14ac:dyDescent="0.35">
      <c r="A17" s="65" t="s">
        <v>24</v>
      </c>
      <c r="B17" s="66" t="s">
        <v>1</v>
      </c>
      <c r="C17" s="41" t="s">
        <v>83</v>
      </c>
      <c r="D17" s="41" t="s">
        <v>137</v>
      </c>
      <c r="E17" s="41" t="s">
        <v>32</v>
      </c>
      <c r="F17" s="42" t="s">
        <v>183</v>
      </c>
      <c r="G17" s="42" t="s">
        <v>174</v>
      </c>
      <c r="H17" s="40" t="s">
        <v>59</v>
      </c>
      <c r="I17" s="39">
        <v>156745.43</v>
      </c>
      <c r="J17" s="39">
        <v>63467.519999999997</v>
      </c>
      <c r="K17" s="39">
        <f t="shared" si="1"/>
        <v>220212.94999999998</v>
      </c>
      <c r="L17" s="51" t="s">
        <v>251</v>
      </c>
      <c r="M17" s="39"/>
      <c r="N17" s="51"/>
      <c r="O17" s="51"/>
    </row>
    <row r="18" spans="1:15" ht="57" customHeight="1" x14ac:dyDescent="0.35">
      <c r="A18" s="65"/>
      <c r="B18" s="66"/>
      <c r="C18" s="41" t="s">
        <v>82</v>
      </c>
      <c r="D18" s="41" t="s">
        <v>178</v>
      </c>
      <c r="E18" s="41" t="s">
        <v>96</v>
      </c>
      <c r="F18" s="42" t="s">
        <v>177</v>
      </c>
      <c r="G18" s="42" t="s">
        <v>23</v>
      </c>
      <c r="H18" s="40" t="s">
        <v>59</v>
      </c>
      <c r="I18" s="39">
        <v>446471.93</v>
      </c>
      <c r="J18" s="39">
        <v>155960.41</v>
      </c>
      <c r="K18" s="39">
        <f t="shared" si="1"/>
        <v>602432.34</v>
      </c>
      <c r="L18" s="51" t="s">
        <v>251</v>
      </c>
      <c r="M18" s="39"/>
      <c r="N18" s="51"/>
      <c r="O18" s="51"/>
    </row>
    <row r="19" spans="1:15" ht="58.5" customHeight="1" x14ac:dyDescent="0.35">
      <c r="A19" s="37" t="s">
        <v>206</v>
      </c>
      <c r="B19" s="43" t="s">
        <v>1</v>
      </c>
      <c r="C19" s="40"/>
      <c r="D19" s="40"/>
      <c r="E19" s="40"/>
      <c r="F19" s="40"/>
      <c r="G19" s="40"/>
      <c r="H19" s="40"/>
      <c r="I19" s="39">
        <v>0</v>
      </c>
      <c r="J19" s="39">
        <v>0</v>
      </c>
      <c r="K19" s="39">
        <f t="shared" si="1"/>
        <v>0</v>
      </c>
      <c r="L19" s="51" t="s">
        <v>253</v>
      </c>
      <c r="M19" s="39"/>
      <c r="N19" s="52"/>
      <c r="O19" s="54" t="s">
        <v>257</v>
      </c>
    </row>
    <row r="20" spans="1:15" ht="44.25" customHeight="1" x14ac:dyDescent="0.35">
      <c r="A20" s="37" t="s">
        <v>210</v>
      </c>
      <c r="B20" s="43" t="s">
        <v>1</v>
      </c>
      <c r="C20" s="41" t="s">
        <v>72</v>
      </c>
      <c r="D20" s="41" t="s">
        <v>94</v>
      </c>
      <c r="E20" s="41" t="s">
        <v>95</v>
      </c>
      <c r="F20" s="42" t="s">
        <v>88</v>
      </c>
      <c r="G20" s="42" t="s">
        <v>118</v>
      </c>
      <c r="H20" s="40" t="s">
        <v>59</v>
      </c>
      <c r="I20" s="39">
        <v>183000</v>
      </c>
      <c r="J20" s="39">
        <v>0</v>
      </c>
      <c r="K20" s="39">
        <f t="shared" si="1"/>
        <v>183000</v>
      </c>
      <c r="L20" s="51" t="s">
        <v>251</v>
      </c>
      <c r="M20" s="39">
        <v>156010.84999999998</v>
      </c>
      <c r="N20" s="38"/>
      <c r="O20" s="51"/>
    </row>
    <row r="21" spans="1:15" ht="44.25" customHeight="1" x14ac:dyDescent="0.35">
      <c r="A21" s="37" t="s">
        <v>235</v>
      </c>
      <c r="B21" s="43" t="s">
        <v>1</v>
      </c>
      <c r="C21" s="41" t="s">
        <v>190</v>
      </c>
      <c r="D21" s="41" t="s">
        <v>245</v>
      </c>
      <c r="E21" s="41" t="s">
        <v>95</v>
      </c>
      <c r="F21" s="42" t="s">
        <v>236</v>
      </c>
      <c r="G21" s="42" t="s">
        <v>118</v>
      </c>
      <c r="H21" s="40" t="s">
        <v>59</v>
      </c>
      <c r="I21" s="39">
        <v>26108</v>
      </c>
      <c r="J21" s="39">
        <v>0</v>
      </c>
      <c r="K21" s="39">
        <f t="shared" si="1"/>
        <v>26108</v>
      </c>
      <c r="L21" s="51" t="s">
        <v>251</v>
      </c>
      <c r="M21" s="39"/>
      <c r="N21" s="51"/>
      <c r="O21" s="51"/>
    </row>
    <row r="22" spans="1:15" ht="44.25" customHeight="1" x14ac:dyDescent="0.35">
      <c r="A22" s="36" t="s">
        <v>209</v>
      </c>
      <c r="B22" s="43" t="s">
        <v>1</v>
      </c>
      <c r="C22" s="41" t="s">
        <v>72</v>
      </c>
      <c r="D22" s="41" t="s">
        <v>130</v>
      </c>
      <c r="E22" s="41" t="s">
        <v>150</v>
      </c>
      <c r="F22" s="42" t="s">
        <v>149</v>
      </c>
      <c r="G22" s="42" t="s">
        <v>108</v>
      </c>
      <c r="H22" s="40" t="s">
        <v>60</v>
      </c>
      <c r="I22" s="39">
        <v>0</v>
      </c>
      <c r="J22" s="39">
        <v>164944</v>
      </c>
      <c r="K22" s="39">
        <f t="shared" ref="K22:K24" si="2">I22+J22</f>
        <v>164944</v>
      </c>
      <c r="L22" s="51" t="s">
        <v>251</v>
      </c>
      <c r="M22" s="39"/>
      <c r="N22" s="51"/>
      <c r="O22" s="51"/>
    </row>
    <row r="23" spans="1:15" ht="44.25" customHeight="1" x14ac:dyDescent="0.35">
      <c r="A23" s="36" t="s">
        <v>231</v>
      </c>
      <c r="B23" s="43" t="s">
        <v>1</v>
      </c>
      <c r="C23" s="41" t="s">
        <v>72</v>
      </c>
      <c r="D23" s="41"/>
      <c r="E23" s="44"/>
      <c r="F23" s="42"/>
      <c r="G23" s="42"/>
      <c r="H23" s="40"/>
      <c r="I23" s="39">
        <v>0</v>
      </c>
      <c r="J23" s="39">
        <v>0</v>
      </c>
      <c r="K23" s="39">
        <f t="shared" si="2"/>
        <v>0</v>
      </c>
      <c r="L23" s="51" t="s">
        <v>253</v>
      </c>
      <c r="M23" s="39"/>
      <c r="N23" s="52"/>
      <c r="O23" s="54" t="s">
        <v>256</v>
      </c>
    </row>
    <row r="24" spans="1:15" ht="44.25" customHeight="1" x14ac:dyDescent="0.35">
      <c r="A24" s="36" t="s">
        <v>208</v>
      </c>
      <c r="B24" s="43" t="s">
        <v>1</v>
      </c>
      <c r="C24" s="41"/>
      <c r="D24" s="41"/>
      <c r="E24" s="44"/>
      <c r="F24" s="42"/>
      <c r="G24" s="42"/>
      <c r="H24" s="40"/>
      <c r="I24" s="39">
        <v>0</v>
      </c>
      <c r="J24" s="39">
        <v>0</v>
      </c>
      <c r="K24" s="39">
        <f t="shared" si="2"/>
        <v>0</v>
      </c>
      <c r="L24" s="51" t="s">
        <v>253</v>
      </c>
      <c r="M24" s="39"/>
      <c r="N24" s="52"/>
      <c r="O24" s="54" t="s">
        <v>257</v>
      </c>
    </row>
    <row r="25" spans="1:15" ht="44.25" customHeight="1" x14ac:dyDescent="0.35">
      <c r="A25" s="36" t="s">
        <v>207</v>
      </c>
      <c r="B25" s="43" t="s">
        <v>1</v>
      </c>
      <c r="C25" s="41" t="s">
        <v>93</v>
      </c>
      <c r="D25" s="41"/>
      <c r="E25" s="41"/>
      <c r="F25" s="42"/>
      <c r="G25" s="42" t="s">
        <v>23</v>
      </c>
      <c r="H25" s="40"/>
      <c r="I25" s="39">
        <v>0</v>
      </c>
      <c r="J25" s="39">
        <v>0</v>
      </c>
      <c r="K25" s="39">
        <f>I25+J25</f>
        <v>0</v>
      </c>
      <c r="L25" s="51" t="s">
        <v>253</v>
      </c>
      <c r="M25" s="39"/>
      <c r="N25" s="52"/>
      <c r="O25" s="54" t="s">
        <v>257</v>
      </c>
    </row>
    <row r="26" spans="1:15" ht="58.5" customHeight="1" x14ac:dyDescent="0.35">
      <c r="A26" s="37" t="s">
        <v>211</v>
      </c>
      <c r="B26" s="43" t="s">
        <v>1</v>
      </c>
      <c r="C26" s="40"/>
      <c r="D26" s="40"/>
      <c r="E26" s="40"/>
      <c r="F26" s="40"/>
      <c r="G26" s="40"/>
      <c r="H26" s="40"/>
      <c r="I26" s="39">
        <v>0</v>
      </c>
      <c r="J26" s="39">
        <v>0</v>
      </c>
      <c r="K26" s="39">
        <f>I26+J26</f>
        <v>0</v>
      </c>
      <c r="L26" s="51" t="s">
        <v>253</v>
      </c>
      <c r="M26" s="39"/>
      <c r="N26" s="52"/>
      <c r="O26" s="54" t="s">
        <v>257</v>
      </c>
    </row>
    <row r="27" spans="1:15" ht="58.5" customHeight="1" x14ac:dyDescent="0.35">
      <c r="A27" s="37" t="s">
        <v>212</v>
      </c>
      <c r="B27" s="43" t="s">
        <v>1</v>
      </c>
      <c r="C27" s="40"/>
      <c r="D27" s="40"/>
      <c r="E27" s="40"/>
      <c r="F27" s="40"/>
      <c r="G27" s="40"/>
      <c r="H27" s="40"/>
      <c r="I27" s="39">
        <v>0</v>
      </c>
      <c r="J27" s="39">
        <v>0</v>
      </c>
      <c r="K27" s="39">
        <f t="shared" ref="K27:K28" si="3">I27+J27</f>
        <v>0</v>
      </c>
      <c r="L27" s="51" t="s">
        <v>253</v>
      </c>
      <c r="M27" s="39"/>
      <c r="N27" s="52"/>
      <c r="O27" s="54" t="s">
        <v>257</v>
      </c>
    </row>
    <row r="28" spans="1:15" ht="58.5" customHeight="1" x14ac:dyDescent="0.35">
      <c r="A28" s="37" t="s">
        <v>213</v>
      </c>
      <c r="B28" s="43" t="s">
        <v>1</v>
      </c>
      <c r="C28" s="40"/>
      <c r="D28" s="40"/>
      <c r="E28" s="40"/>
      <c r="F28" s="40"/>
      <c r="G28" s="40"/>
      <c r="H28" s="40"/>
      <c r="I28" s="39">
        <v>0</v>
      </c>
      <c r="J28" s="39">
        <v>0</v>
      </c>
      <c r="K28" s="39">
        <f t="shared" si="3"/>
        <v>0</v>
      </c>
      <c r="L28" s="51" t="s">
        <v>253</v>
      </c>
      <c r="M28" s="39"/>
      <c r="N28" s="52"/>
      <c r="O28" s="54" t="s">
        <v>257</v>
      </c>
    </row>
    <row r="29" spans="1:15" ht="69" customHeight="1" x14ac:dyDescent="0.35">
      <c r="A29" s="36" t="s">
        <v>6</v>
      </c>
      <c r="B29" s="37" t="s">
        <v>1</v>
      </c>
      <c r="C29" s="38" t="s">
        <v>161</v>
      </c>
      <c r="D29" s="38" t="s">
        <v>33</v>
      </c>
      <c r="E29" s="38" t="s">
        <v>32</v>
      </c>
      <c r="F29" s="38" t="s">
        <v>63</v>
      </c>
      <c r="G29" s="38" t="s">
        <v>23</v>
      </c>
      <c r="H29" s="38" t="s">
        <v>60</v>
      </c>
      <c r="I29" s="39">
        <v>0</v>
      </c>
      <c r="J29" s="39">
        <v>1621563</v>
      </c>
      <c r="K29" s="39">
        <f>I29+J29</f>
        <v>1621563</v>
      </c>
      <c r="L29" s="51" t="s">
        <v>251</v>
      </c>
      <c r="M29" s="39"/>
      <c r="N29" s="51"/>
      <c r="O29" s="51"/>
    </row>
    <row r="30" spans="1:15" ht="58.5" customHeight="1" x14ac:dyDescent="0.35">
      <c r="A30" s="37" t="s">
        <v>214</v>
      </c>
      <c r="B30" s="43" t="s">
        <v>1</v>
      </c>
      <c r="C30" s="40"/>
      <c r="D30" s="40"/>
      <c r="E30" s="40"/>
      <c r="F30" s="40"/>
      <c r="G30" s="40"/>
      <c r="H30" s="40"/>
      <c r="I30" s="39">
        <v>0</v>
      </c>
      <c r="J30" s="39">
        <v>0</v>
      </c>
      <c r="K30" s="39">
        <f t="shared" ref="K30" si="4">I30+J30</f>
        <v>0</v>
      </c>
      <c r="L30" s="51" t="s">
        <v>253</v>
      </c>
      <c r="M30" s="39"/>
      <c r="N30" s="52"/>
      <c r="O30" s="54" t="s">
        <v>256</v>
      </c>
    </row>
    <row r="31" spans="1:15" ht="44.25" customHeight="1" x14ac:dyDescent="0.35">
      <c r="A31" s="36" t="s">
        <v>160</v>
      </c>
      <c r="B31" s="43" t="s">
        <v>1</v>
      </c>
      <c r="C31" s="41" t="s">
        <v>176</v>
      </c>
      <c r="D31" s="41" t="s">
        <v>175</v>
      </c>
      <c r="E31" s="41" t="s">
        <v>96</v>
      </c>
      <c r="F31" s="42" t="s">
        <v>163</v>
      </c>
      <c r="G31" s="42" t="s">
        <v>23</v>
      </c>
      <c r="H31" s="40" t="s">
        <v>59</v>
      </c>
      <c r="I31" s="39">
        <v>438716.39</v>
      </c>
      <c r="J31" s="39">
        <v>49118.6</v>
      </c>
      <c r="K31" s="39">
        <f>I31+J31</f>
        <v>487834.99</v>
      </c>
      <c r="L31" s="51" t="s">
        <v>251</v>
      </c>
      <c r="M31" s="39"/>
      <c r="N31" s="51"/>
      <c r="O31" s="51"/>
    </row>
    <row r="32" spans="1:15" ht="44.25" customHeight="1" x14ac:dyDescent="0.35">
      <c r="A32" s="36" t="s">
        <v>243</v>
      </c>
      <c r="B32" s="43" t="s">
        <v>1</v>
      </c>
      <c r="C32" s="41" t="s">
        <v>176</v>
      </c>
      <c r="D32" s="41" t="s">
        <v>175</v>
      </c>
      <c r="E32" s="41" t="s">
        <v>96</v>
      </c>
      <c r="F32" s="42" t="s">
        <v>244</v>
      </c>
      <c r="G32" s="42" t="s">
        <v>23</v>
      </c>
      <c r="H32" s="40" t="s">
        <v>59</v>
      </c>
      <c r="I32" s="39">
        <v>97561.57</v>
      </c>
      <c r="J32" s="39">
        <v>0</v>
      </c>
      <c r="K32" s="39">
        <f>I32+J32</f>
        <v>97561.57</v>
      </c>
      <c r="L32" s="51" t="s">
        <v>251</v>
      </c>
      <c r="M32" s="39"/>
      <c r="N32" s="51"/>
      <c r="O32" s="51"/>
    </row>
    <row r="33" spans="1:15" ht="58.5" customHeight="1" x14ac:dyDescent="0.35">
      <c r="A33" s="36" t="s">
        <v>215</v>
      </c>
      <c r="B33" s="45" t="s">
        <v>1</v>
      </c>
      <c r="C33" s="40"/>
      <c r="D33" s="40"/>
      <c r="E33" s="40"/>
      <c r="F33" s="40"/>
      <c r="G33" s="40"/>
      <c r="H33" s="40"/>
      <c r="I33" s="39">
        <v>0</v>
      </c>
      <c r="J33" s="39">
        <v>0</v>
      </c>
      <c r="K33" s="39">
        <f t="shared" ref="K33" si="5">I33+J33</f>
        <v>0</v>
      </c>
      <c r="L33" s="51" t="s">
        <v>253</v>
      </c>
      <c r="M33" s="39"/>
      <c r="N33" s="52"/>
      <c r="O33" s="54" t="s">
        <v>256</v>
      </c>
    </row>
    <row r="34" spans="1:15" ht="69" customHeight="1" x14ac:dyDescent="0.35">
      <c r="A34" s="36" t="s">
        <v>10</v>
      </c>
      <c r="B34" s="37" t="s">
        <v>1</v>
      </c>
      <c r="C34" s="38" t="s">
        <v>161</v>
      </c>
      <c r="D34" s="40" t="s">
        <v>241</v>
      </c>
      <c r="E34" s="38" t="s">
        <v>32</v>
      </c>
      <c r="F34" s="38" t="s">
        <v>107</v>
      </c>
      <c r="G34" s="38" t="s">
        <v>34</v>
      </c>
      <c r="H34" s="38" t="s">
        <v>59</v>
      </c>
      <c r="I34" s="39">
        <v>363560</v>
      </c>
      <c r="J34" s="39">
        <v>0</v>
      </c>
      <c r="K34" s="39">
        <f>I34+J34</f>
        <v>363560</v>
      </c>
      <c r="L34" s="51" t="s">
        <v>251</v>
      </c>
      <c r="M34" s="39">
        <v>327172.98</v>
      </c>
      <c r="N34" s="51"/>
      <c r="O34" s="51"/>
    </row>
    <row r="35" spans="1:15" ht="73.25" customHeight="1" x14ac:dyDescent="0.35">
      <c r="A35" s="37" t="s">
        <v>216</v>
      </c>
      <c r="B35" s="43" t="s">
        <v>1</v>
      </c>
      <c r="C35" s="41" t="s">
        <v>90</v>
      </c>
      <c r="D35" s="41" t="s">
        <v>125</v>
      </c>
      <c r="E35" s="41" t="s">
        <v>56</v>
      </c>
      <c r="F35" s="42" t="s">
        <v>234</v>
      </c>
      <c r="G35" s="42" t="s">
        <v>195</v>
      </c>
      <c r="H35" s="40" t="s">
        <v>59</v>
      </c>
      <c r="I35" s="39">
        <v>0</v>
      </c>
      <c r="J35" s="39">
        <v>669991.49</v>
      </c>
      <c r="K35" s="39">
        <f>I35+J35</f>
        <v>669991.49</v>
      </c>
      <c r="L35" s="51" t="s">
        <v>252</v>
      </c>
      <c r="M35" s="39"/>
      <c r="N35" s="52"/>
      <c r="O35" s="52" t="s">
        <v>261</v>
      </c>
    </row>
    <row r="36" spans="1:15" ht="49.5" customHeight="1" x14ac:dyDescent="0.35">
      <c r="A36" s="36" t="s">
        <v>105</v>
      </c>
      <c r="B36" s="37" t="s">
        <v>1</v>
      </c>
      <c r="C36" s="38" t="s">
        <v>103</v>
      </c>
      <c r="D36" s="38" t="s">
        <v>123</v>
      </c>
      <c r="E36" s="38" t="s">
        <v>104</v>
      </c>
      <c r="F36" s="38" t="s">
        <v>166</v>
      </c>
      <c r="G36" s="38" t="s">
        <v>135</v>
      </c>
      <c r="H36" s="38"/>
      <c r="I36" s="39">
        <v>1607131.38</v>
      </c>
      <c r="J36" s="39">
        <v>2932057.07</v>
      </c>
      <c r="K36" s="39">
        <f t="shared" ref="K36" si="6">I36+J36</f>
        <v>4539188.4499999993</v>
      </c>
      <c r="L36" s="51" t="s">
        <v>251</v>
      </c>
      <c r="M36" s="39">
        <v>4527895.9700000007</v>
      </c>
      <c r="N36" s="56"/>
      <c r="O36" s="57" t="s">
        <v>255</v>
      </c>
    </row>
    <row r="37" spans="1:15" ht="67.5" customHeight="1" x14ac:dyDescent="0.35">
      <c r="A37" s="36" t="s">
        <v>112</v>
      </c>
      <c r="B37" s="43" t="s">
        <v>1</v>
      </c>
      <c r="C37" s="41" t="s">
        <v>82</v>
      </c>
      <c r="D37" s="41" t="s">
        <v>132</v>
      </c>
      <c r="E37" s="41" t="s">
        <v>96</v>
      </c>
      <c r="F37" s="42" t="s">
        <v>133</v>
      </c>
      <c r="G37" s="42" t="s">
        <v>135</v>
      </c>
      <c r="H37" s="40" t="s">
        <v>59</v>
      </c>
      <c r="I37" s="39">
        <v>293089.51</v>
      </c>
      <c r="J37" s="39">
        <v>0</v>
      </c>
      <c r="K37" s="39">
        <f>I37+J37</f>
        <v>293089.51</v>
      </c>
      <c r="L37" s="51" t="s">
        <v>251</v>
      </c>
      <c r="M37" s="39"/>
      <c r="N37" s="51"/>
      <c r="O37" s="51"/>
    </row>
    <row r="38" spans="1:15" ht="67.5" customHeight="1" x14ac:dyDescent="0.35">
      <c r="A38" s="36" t="s">
        <v>77</v>
      </c>
      <c r="B38" s="43" t="s">
        <v>1</v>
      </c>
      <c r="C38" s="41" t="s">
        <v>161</v>
      </c>
      <c r="D38" s="41" t="s">
        <v>99</v>
      </c>
      <c r="E38" s="41" t="s">
        <v>32</v>
      </c>
      <c r="F38" s="42" t="s">
        <v>102</v>
      </c>
      <c r="G38" s="42" t="s">
        <v>22</v>
      </c>
      <c r="H38" s="40" t="s">
        <v>60</v>
      </c>
      <c r="I38" s="39">
        <v>0</v>
      </c>
      <c r="J38" s="39">
        <v>243868.85</v>
      </c>
      <c r="K38" s="39">
        <f>I38+J38</f>
        <v>243868.85</v>
      </c>
      <c r="L38" s="51" t="s">
        <v>251</v>
      </c>
      <c r="M38" s="39"/>
      <c r="N38" s="51"/>
      <c r="O38" s="51"/>
    </row>
    <row r="39" spans="1:15" ht="67.5" customHeight="1" x14ac:dyDescent="0.35">
      <c r="A39" s="36" t="s">
        <v>76</v>
      </c>
      <c r="B39" s="43" t="s">
        <v>1</v>
      </c>
      <c r="C39" s="41" t="s">
        <v>161</v>
      </c>
      <c r="D39" s="41" t="s">
        <v>144</v>
      </c>
      <c r="E39" s="41" t="s">
        <v>32</v>
      </c>
      <c r="F39" s="42" t="s">
        <v>148</v>
      </c>
      <c r="G39" s="42" t="s">
        <v>34</v>
      </c>
      <c r="H39" s="40" t="s">
        <v>60</v>
      </c>
      <c r="I39" s="39">
        <v>0</v>
      </c>
      <c r="J39" s="39">
        <v>439084.1</v>
      </c>
      <c r="K39" s="39">
        <f t="shared" ref="K39" si="7">I39+J39</f>
        <v>439084.1</v>
      </c>
      <c r="L39" s="51" t="s">
        <v>251</v>
      </c>
      <c r="M39" s="39"/>
      <c r="N39" s="51"/>
      <c r="O39" s="51"/>
    </row>
    <row r="40" spans="1:15" ht="66" customHeight="1" x14ac:dyDescent="0.35">
      <c r="A40" s="36" t="s">
        <v>5</v>
      </c>
      <c r="B40" s="37" t="s">
        <v>1</v>
      </c>
      <c r="C40" s="38" t="s">
        <v>82</v>
      </c>
      <c r="D40" s="38" t="s">
        <v>109</v>
      </c>
      <c r="E40" s="38" t="s">
        <v>96</v>
      </c>
      <c r="F40" s="38" t="s">
        <v>179</v>
      </c>
      <c r="G40" s="38" t="s">
        <v>184</v>
      </c>
      <c r="H40" s="38" t="s">
        <v>59</v>
      </c>
      <c r="I40" s="39">
        <v>3704052.98</v>
      </c>
      <c r="J40" s="39">
        <v>3594337.28</v>
      </c>
      <c r="K40" s="39">
        <f t="shared" ref="K40:K45" si="8">I40+J40</f>
        <v>7298390.2599999998</v>
      </c>
      <c r="L40" s="51" t="s">
        <v>252</v>
      </c>
      <c r="M40" s="39"/>
      <c r="N40" s="38" t="s">
        <v>263</v>
      </c>
      <c r="O40" s="54" t="s">
        <v>265</v>
      </c>
    </row>
    <row r="41" spans="1:15" ht="55.5" customHeight="1" x14ac:dyDescent="0.35">
      <c r="A41" s="36" t="s">
        <v>111</v>
      </c>
      <c r="B41" s="37" t="s">
        <v>1</v>
      </c>
      <c r="C41" s="38" t="s">
        <v>82</v>
      </c>
      <c r="D41" s="38" t="s">
        <v>110</v>
      </c>
      <c r="E41" s="38" t="s">
        <v>96</v>
      </c>
      <c r="F41" s="38" t="s">
        <v>131</v>
      </c>
      <c r="G41" s="38" t="s">
        <v>164</v>
      </c>
      <c r="H41" s="38" t="s">
        <v>60</v>
      </c>
      <c r="I41" s="39">
        <v>816312.93</v>
      </c>
      <c r="J41" s="39">
        <v>1289359.04</v>
      </c>
      <c r="K41" s="39">
        <f t="shared" si="8"/>
        <v>2105671.9700000002</v>
      </c>
      <c r="L41" s="51" t="s">
        <v>251</v>
      </c>
      <c r="M41" s="39"/>
      <c r="N41" s="52"/>
      <c r="O41" s="52"/>
    </row>
    <row r="42" spans="1:15" s="21" customFormat="1" ht="57.75" customHeight="1" x14ac:dyDescent="0.35">
      <c r="A42" s="36" t="s">
        <v>217</v>
      </c>
      <c r="B42" s="43" t="s">
        <v>1</v>
      </c>
      <c r="C42" s="41" t="s">
        <v>82</v>
      </c>
      <c r="D42" s="41" t="s">
        <v>124</v>
      </c>
      <c r="E42" s="41" t="s">
        <v>96</v>
      </c>
      <c r="F42" s="42" t="s">
        <v>115</v>
      </c>
      <c r="G42" s="42" t="s">
        <v>184</v>
      </c>
      <c r="H42" s="40" t="s">
        <v>59</v>
      </c>
      <c r="I42" s="39">
        <v>1526108</v>
      </c>
      <c r="J42" s="39">
        <v>0</v>
      </c>
      <c r="K42" s="39">
        <f t="shared" si="8"/>
        <v>1526108</v>
      </c>
      <c r="L42" s="51" t="s">
        <v>251</v>
      </c>
      <c r="M42" s="39"/>
      <c r="N42" s="58"/>
      <c r="O42" s="58"/>
    </row>
    <row r="43" spans="1:15" s="21" customFormat="1" ht="57.75" customHeight="1" x14ac:dyDescent="0.35">
      <c r="A43" s="36" t="s">
        <v>79</v>
      </c>
      <c r="B43" s="43" t="s">
        <v>1</v>
      </c>
      <c r="C43" s="41" t="s">
        <v>83</v>
      </c>
      <c r="D43" s="41" t="s">
        <v>122</v>
      </c>
      <c r="E43" s="41" t="s">
        <v>32</v>
      </c>
      <c r="F43" s="42" t="s">
        <v>106</v>
      </c>
      <c r="G43" s="42" t="s">
        <v>23</v>
      </c>
      <c r="H43" s="40" t="s">
        <v>59</v>
      </c>
      <c r="I43" s="39">
        <v>1524534.45</v>
      </c>
      <c r="J43" s="39">
        <v>0</v>
      </c>
      <c r="K43" s="39">
        <f t="shared" si="8"/>
        <v>1524534.45</v>
      </c>
      <c r="L43" s="51" t="s">
        <v>251</v>
      </c>
      <c r="M43" s="39"/>
      <c r="N43" s="58"/>
      <c r="O43" s="58"/>
    </row>
    <row r="44" spans="1:15" s="21" customFormat="1" ht="74" x14ac:dyDescent="0.35">
      <c r="A44" s="36" t="s">
        <v>219</v>
      </c>
      <c r="B44" s="43" t="s">
        <v>1</v>
      </c>
      <c r="C44" s="41" t="s">
        <v>161</v>
      </c>
      <c r="D44" s="41" t="s">
        <v>156</v>
      </c>
      <c r="E44" s="41" t="s">
        <v>32</v>
      </c>
      <c r="F44" s="42" t="s">
        <v>153</v>
      </c>
      <c r="G44" s="42" t="s">
        <v>23</v>
      </c>
      <c r="H44" s="40" t="s">
        <v>59</v>
      </c>
      <c r="I44" s="39">
        <v>1212924</v>
      </c>
      <c r="J44" s="39">
        <v>0</v>
      </c>
      <c r="K44" s="39">
        <f t="shared" si="8"/>
        <v>1212924</v>
      </c>
      <c r="L44" s="51" t="s">
        <v>252</v>
      </c>
      <c r="M44" s="39"/>
      <c r="N44" s="55"/>
      <c r="O44" s="55"/>
    </row>
    <row r="45" spans="1:15" s="21" customFormat="1" ht="74" x14ac:dyDescent="0.35">
      <c r="A45" s="36" t="s">
        <v>218</v>
      </c>
      <c r="B45" s="43" t="s">
        <v>1</v>
      </c>
      <c r="C45" s="41" t="s">
        <v>83</v>
      </c>
      <c r="D45" s="41" t="s">
        <v>155</v>
      </c>
      <c r="E45" s="41" t="s">
        <v>32</v>
      </c>
      <c r="F45" s="42" t="s">
        <v>154</v>
      </c>
      <c r="G45" s="42" t="s">
        <v>23</v>
      </c>
      <c r="H45" s="40" t="s">
        <v>59</v>
      </c>
      <c r="I45" s="39">
        <v>3501670.55</v>
      </c>
      <c r="J45" s="39">
        <v>0</v>
      </c>
      <c r="K45" s="39">
        <f t="shared" si="8"/>
        <v>3501670.55</v>
      </c>
      <c r="L45" s="51" t="s">
        <v>252</v>
      </c>
      <c r="M45" s="39"/>
      <c r="N45" s="55"/>
      <c r="O45" s="55"/>
    </row>
    <row r="46" spans="1:15" s="21" customFormat="1" ht="57" customHeight="1" x14ac:dyDescent="0.35">
      <c r="A46" s="36" t="s">
        <v>220</v>
      </c>
      <c r="B46" s="43" t="s">
        <v>1</v>
      </c>
      <c r="C46" s="41"/>
      <c r="D46" s="41"/>
      <c r="E46" s="41"/>
      <c r="F46" s="42"/>
      <c r="G46" s="42"/>
      <c r="H46" s="40"/>
      <c r="I46" s="39">
        <v>0</v>
      </c>
      <c r="J46" s="39">
        <v>0</v>
      </c>
      <c r="K46" s="39">
        <f t="shared" ref="K46:K50" si="9">I46+J46</f>
        <v>0</v>
      </c>
      <c r="L46" s="51" t="s">
        <v>253</v>
      </c>
      <c r="M46" s="39"/>
      <c r="N46" s="55"/>
      <c r="O46" s="54" t="s">
        <v>258</v>
      </c>
    </row>
    <row r="47" spans="1:15" s="21" customFormat="1" ht="57" customHeight="1" x14ac:dyDescent="0.35">
      <c r="A47" s="36" t="s">
        <v>221</v>
      </c>
      <c r="B47" s="43" t="s">
        <v>1</v>
      </c>
      <c r="C47" s="41"/>
      <c r="D47" s="41"/>
      <c r="E47" s="41"/>
      <c r="F47" s="42"/>
      <c r="G47" s="42"/>
      <c r="H47" s="40"/>
      <c r="I47" s="39">
        <v>0</v>
      </c>
      <c r="J47" s="39">
        <v>0</v>
      </c>
      <c r="K47" s="39">
        <f t="shared" si="9"/>
        <v>0</v>
      </c>
      <c r="L47" s="51" t="s">
        <v>253</v>
      </c>
      <c r="M47" s="39"/>
      <c r="N47" s="55"/>
      <c r="O47" s="54" t="s">
        <v>256</v>
      </c>
    </row>
    <row r="48" spans="1:15" s="21" customFormat="1" ht="57" customHeight="1" x14ac:dyDescent="0.35">
      <c r="A48" s="36" t="s">
        <v>222</v>
      </c>
      <c r="B48" s="43" t="s">
        <v>1</v>
      </c>
      <c r="C48" s="41"/>
      <c r="D48" s="41"/>
      <c r="E48" s="41"/>
      <c r="F48" s="42"/>
      <c r="G48" s="42"/>
      <c r="H48" s="40"/>
      <c r="I48" s="39">
        <v>0</v>
      </c>
      <c r="J48" s="39">
        <v>0</v>
      </c>
      <c r="K48" s="39">
        <f t="shared" si="9"/>
        <v>0</v>
      </c>
      <c r="L48" s="51" t="s">
        <v>253</v>
      </c>
      <c r="M48" s="39"/>
      <c r="N48" s="55"/>
      <c r="O48" s="54" t="s">
        <v>256</v>
      </c>
    </row>
    <row r="49" spans="1:15" s="21" customFormat="1" ht="57" customHeight="1" x14ac:dyDescent="0.35">
      <c r="A49" s="36" t="s">
        <v>223</v>
      </c>
      <c r="B49" s="43" t="s">
        <v>1</v>
      </c>
      <c r="C49" s="41"/>
      <c r="D49" s="41"/>
      <c r="E49" s="41"/>
      <c r="F49" s="42"/>
      <c r="G49" s="42"/>
      <c r="H49" s="40"/>
      <c r="I49" s="39">
        <v>0</v>
      </c>
      <c r="J49" s="39">
        <v>0</v>
      </c>
      <c r="K49" s="39">
        <f t="shared" si="9"/>
        <v>0</v>
      </c>
      <c r="L49" s="51" t="s">
        <v>253</v>
      </c>
      <c r="M49" s="39"/>
      <c r="N49" s="55"/>
      <c r="O49" s="54" t="s">
        <v>256</v>
      </c>
    </row>
    <row r="50" spans="1:15" s="21" customFormat="1" ht="57" customHeight="1" x14ac:dyDescent="0.35">
      <c r="A50" s="36" t="s">
        <v>224</v>
      </c>
      <c r="B50" s="43" t="s">
        <v>1</v>
      </c>
      <c r="C50" s="41"/>
      <c r="D50" s="41"/>
      <c r="E50" s="41"/>
      <c r="F50" s="42"/>
      <c r="G50" s="42"/>
      <c r="H50" s="40"/>
      <c r="I50" s="39">
        <v>0</v>
      </c>
      <c r="J50" s="39">
        <v>0</v>
      </c>
      <c r="K50" s="39">
        <f t="shared" si="9"/>
        <v>0</v>
      </c>
      <c r="L50" s="51" t="s">
        <v>253</v>
      </c>
      <c r="M50" s="39"/>
      <c r="N50" s="55"/>
      <c r="O50" s="54" t="s">
        <v>256</v>
      </c>
    </row>
    <row r="51" spans="1:15" ht="57" customHeight="1" x14ac:dyDescent="0.35">
      <c r="A51" s="36" t="s">
        <v>16</v>
      </c>
      <c r="B51" s="37" t="s">
        <v>1</v>
      </c>
      <c r="C51" s="38" t="s">
        <v>72</v>
      </c>
      <c r="D51" s="38" t="s">
        <v>29</v>
      </c>
      <c r="E51" s="38" t="s">
        <v>28</v>
      </c>
      <c r="F51" s="38" t="s">
        <v>128</v>
      </c>
      <c r="G51" s="38" t="s">
        <v>27</v>
      </c>
      <c r="H51" s="38" t="s">
        <v>59</v>
      </c>
      <c r="I51" s="39">
        <v>89664.260000000009</v>
      </c>
      <c r="J51" s="39">
        <v>70450.489999999991</v>
      </c>
      <c r="K51" s="39">
        <f>I51+J51</f>
        <v>160114.75</v>
      </c>
      <c r="L51" s="51" t="s">
        <v>251</v>
      </c>
      <c r="M51" s="39"/>
      <c r="N51" s="51"/>
      <c r="O51" s="54"/>
    </row>
    <row r="52" spans="1:15" ht="45.75" customHeight="1" x14ac:dyDescent="0.35">
      <c r="A52" s="36" t="s">
        <v>12</v>
      </c>
      <c r="B52" s="37" t="s">
        <v>1</v>
      </c>
      <c r="C52" s="38" t="s">
        <v>72</v>
      </c>
      <c r="D52" s="46" t="s">
        <v>172</v>
      </c>
      <c r="E52" s="38" t="s">
        <v>142</v>
      </c>
      <c r="F52" s="38" t="s">
        <v>143</v>
      </c>
      <c r="G52" s="38" t="s">
        <v>27</v>
      </c>
      <c r="H52" s="38" t="s">
        <v>59</v>
      </c>
      <c r="I52" s="39">
        <v>34241.68</v>
      </c>
      <c r="J52" s="39">
        <v>26904.18</v>
      </c>
      <c r="K52" s="39">
        <f>I52+J52</f>
        <v>61145.86</v>
      </c>
      <c r="L52" s="51" t="s">
        <v>252</v>
      </c>
      <c r="M52" s="39"/>
      <c r="N52" s="52"/>
      <c r="O52" s="54"/>
    </row>
    <row r="53" spans="1:15" ht="43.25" customHeight="1" x14ac:dyDescent="0.35">
      <c r="A53" s="36" t="s">
        <v>226</v>
      </c>
      <c r="B53" s="43" t="s">
        <v>4</v>
      </c>
      <c r="C53" s="41" t="s">
        <v>85</v>
      </c>
      <c r="D53" s="41" t="s">
        <v>47</v>
      </c>
      <c r="E53" s="41" t="s">
        <v>48</v>
      </c>
      <c r="F53" s="42" t="s">
        <v>62</v>
      </c>
      <c r="G53" s="42" t="s">
        <v>21</v>
      </c>
      <c r="H53" s="40" t="s">
        <v>59</v>
      </c>
      <c r="I53" s="39">
        <v>48299.92</v>
      </c>
      <c r="J53" s="39">
        <v>0</v>
      </c>
      <c r="K53" s="39">
        <f>I53+J53</f>
        <v>48299.92</v>
      </c>
      <c r="L53" s="51" t="s">
        <v>251</v>
      </c>
      <c r="M53" s="39"/>
      <c r="N53" s="51"/>
      <c r="O53" s="54"/>
    </row>
    <row r="54" spans="1:15" ht="43.25" customHeight="1" x14ac:dyDescent="0.35">
      <c r="A54" s="36" t="s">
        <v>227</v>
      </c>
      <c r="B54" s="43" t="s">
        <v>4</v>
      </c>
      <c r="C54" s="41" t="s">
        <v>85</v>
      </c>
      <c r="D54" s="41" t="s">
        <v>74</v>
      </c>
      <c r="E54" s="41" t="s">
        <v>48</v>
      </c>
      <c r="F54" s="42" t="s">
        <v>73</v>
      </c>
      <c r="G54" s="42" t="s">
        <v>21</v>
      </c>
      <c r="H54" s="40" t="s">
        <v>59</v>
      </c>
      <c r="I54" s="39">
        <v>24747.82</v>
      </c>
      <c r="J54" s="39">
        <v>0</v>
      </c>
      <c r="K54" s="39">
        <f>I54+J54</f>
        <v>24747.82</v>
      </c>
      <c r="L54" s="51" t="s">
        <v>251</v>
      </c>
      <c r="M54" s="39"/>
      <c r="N54" s="51"/>
      <c r="O54" s="54"/>
    </row>
    <row r="55" spans="1:15" ht="43.25" customHeight="1" x14ac:dyDescent="0.35">
      <c r="A55" s="36" t="s">
        <v>228</v>
      </c>
      <c r="B55" s="43" t="s">
        <v>4</v>
      </c>
      <c r="C55" s="41" t="s">
        <v>85</v>
      </c>
      <c r="D55" s="41" t="s">
        <v>162</v>
      </c>
      <c r="E55" s="41" t="s">
        <v>48</v>
      </c>
      <c r="F55" s="42" t="s">
        <v>145</v>
      </c>
      <c r="G55" s="42" t="s">
        <v>27</v>
      </c>
      <c r="H55" s="40" t="s">
        <v>59</v>
      </c>
      <c r="I55" s="39">
        <v>21217.78</v>
      </c>
      <c r="J55" s="39">
        <v>0</v>
      </c>
      <c r="K55" s="39">
        <f t="shared" ref="K55:K56" si="10">I55+J55</f>
        <v>21217.78</v>
      </c>
      <c r="L55" s="51" t="s">
        <v>251</v>
      </c>
      <c r="M55" s="39"/>
      <c r="N55" s="51"/>
      <c r="O55" s="54"/>
    </row>
    <row r="56" spans="1:15" ht="43.25" customHeight="1" x14ac:dyDescent="0.35">
      <c r="A56" s="36" t="s">
        <v>239</v>
      </c>
      <c r="B56" s="43" t="s">
        <v>4</v>
      </c>
      <c r="C56" s="41" t="s">
        <v>85</v>
      </c>
      <c r="D56" s="41" t="s">
        <v>242</v>
      </c>
      <c r="E56" s="41" t="s">
        <v>48</v>
      </c>
      <c r="F56" s="42" t="s">
        <v>240</v>
      </c>
      <c r="G56" s="42" t="s">
        <v>117</v>
      </c>
      <c r="H56" s="40" t="s">
        <v>59</v>
      </c>
      <c r="I56" s="39">
        <v>7246.8</v>
      </c>
      <c r="J56" s="39">
        <v>0</v>
      </c>
      <c r="K56" s="39">
        <f t="shared" si="10"/>
        <v>7246.8</v>
      </c>
      <c r="L56" s="51" t="s">
        <v>251</v>
      </c>
      <c r="M56" s="39"/>
      <c r="N56" s="51"/>
      <c r="O56" s="54"/>
    </row>
    <row r="57" spans="1:15" ht="43.25" customHeight="1" x14ac:dyDescent="0.35">
      <c r="A57" s="36" t="s">
        <v>247</v>
      </c>
      <c r="B57" s="43" t="s">
        <v>4</v>
      </c>
      <c r="C57" s="41" t="s">
        <v>85</v>
      </c>
      <c r="D57" s="41"/>
      <c r="E57" s="41" t="s">
        <v>48</v>
      </c>
      <c r="F57" s="42" t="s">
        <v>248</v>
      </c>
      <c r="G57" s="42" t="s">
        <v>117</v>
      </c>
      <c r="H57" s="40" t="s">
        <v>59</v>
      </c>
      <c r="I57" s="39">
        <v>9662.4</v>
      </c>
      <c r="J57" s="39">
        <v>0</v>
      </c>
      <c r="K57" s="39">
        <f t="shared" ref="K57" si="11">SUM(I57+J57)</f>
        <v>9662.4</v>
      </c>
      <c r="L57" s="51" t="s">
        <v>251</v>
      </c>
      <c r="M57" s="39"/>
      <c r="N57" s="51"/>
      <c r="O57" s="54"/>
    </row>
    <row r="58" spans="1:15" s="21" customFormat="1" ht="31.75" customHeight="1" x14ac:dyDescent="0.35">
      <c r="A58" s="36" t="s">
        <v>229</v>
      </c>
      <c r="B58" s="43" t="s">
        <v>4</v>
      </c>
      <c r="C58" s="41"/>
      <c r="D58" s="41"/>
      <c r="E58" s="41"/>
      <c r="F58" s="42"/>
      <c r="G58" s="42"/>
      <c r="H58" s="40"/>
      <c r="I58" s="39">
        <v>0</v>
      </c>
      <c r="J58" s="39">
        <v>0</v>
      </c>
      <c r="K58" s="39">
        <f>I58+J58</f>
        <v>0</v>
      </c>
      <c r="L58" s="51" t="s">
        <v>253</v>
      </c>
      <c r="M58" s="39"/>
      <c r="N58" s="55"/>
      <c r="O58" s="54" t="s">
        <v>259</v>
      </c>
    </row>
    <row r="59" spans="1:15" ht="41.4" customHeight="1" x14ac:dyDescent="0.35">
      <c r="A59" s="37" t="s">
        <v>238</v>
      </c>
      <c r="B59" s="43" t="s">
        <v>4</v>
      </c>
      <c r="C59" s="41" t="s">
        <v>190</v>
      </c>
      <c r="D59" s="41" t="s">
        <v>246</v>
      </c>
      <c r="E59" s="41" t="s">
        <v>237</v>
      </c>
      <c r="F59" s="42" t="s">
        <v>236</v>
      </c>
      <c r="G59" s="42" t="s">
        <v>118</v>
      </c>
      <c r="H59" s="40" t="s">
        <v>59</v>
      </c>
      <c r="I59" s="39">
        <v>17812</v>
      </c>
      <c r="J59" s="39">
        <v>0</v>
      </c>
      <c r="K59" s="39">
        <f t="shared" ref="K59" si="12">I59+J59</f>
        <v>17812</v>
      </c>
      <c r="L59" s="51" t="s">
        <v>251</v>
      </c>
      <c r="M59" s="39"/>
      <c r="N59" s="51"/>
      <c r="O59" s="54"/>
    </row>
    <row r="60" spans="1:15" ht="41.25" customHeight="1" x14ac:dyDescent="0.35">
      <c r="A60" s="36" t="s">
        <v>167</v>
      </c>
      <c r="B60" s="43" t="s">
        <v>4</v>
      </c>
      <c r="C60" s="41" t="s">
        <v>85</v>
      </c>
      <c r="D60" s="41" t="s">
        <v>168</v>
      </c>
      <c r="E60" s="41" t="s">
        <v>169</v>
      </c>
      <c r="F60" s="42" t="s">
        <v>170</v>
      </c>
      <c r="G60" s="42" t="s">
        <v>118</v>
      </c>
      <c r="H60" s="40" t="s">
        <v>59</v>
      </c>
      <c r="I60" s="39">
        <v>1932.48</v>
      </c>
      <c r="J60" s="39">
        <v>0</v>
      </c>
      <c r="K60" s="39">
        <f t="shared" ref="K60" si="13">I60+J60</f>
        <v>1932.48</v>
      </c>
      <c r="L60" s="51" t="s">
        <v>251</v>
      </c>
      <c r="M60" s="39"/>
      <c r="N60" s="51"/>
      <c r="O60" s="54"/>
    </row>
    <row r="61" spans="1:15" ht="41.4" customHeight="1" x14ac:dyDescent="0.35">
      <c r="A61" s="36" t="s">
        <v>55</v>
      </c>
      <c r="B61" s="43" t="s">
        <v>4</v>
      </c>
      <c r="C61" s="41" t="s">
        <v>54</v>
      </c>
      <c r="D61" s="41"/>
      <c r="E61" s="41"/>
      <c r="F61" s="42"/>
      <c r="G61" s="42" t="s">
        <v>53</v>
      </c>
      <c r="H61" s="40" t="s">
        <v>60</v>
      </c>
      <c r="I61" s="39">
        <v>0</v>
      </c>
      <c r="J61" s="39">
        <v>0</v>
      </c>
      <c r="K61" s="39">
        <f t="shared" ref="K61:K66" si="14">I61+J61</f>
        <v>0</v>
      </c>
      <c r="L61" s="51" t="s">
        <v>253</v>
      </c>
      <c r="M61" s="39"/>
      <c r="N61" s="52"/>
      <c r="O61" s="54" t="s">
        <v>256</v>
      </c>
    </row>
    <row r="62" spans="1:15" ht="58.25" customHeight="1" x14ac:dyDescent="0.35">
      <c r="A62" s="37" t="s">
        <v>230</v>
      </c>
      <c r="B62" s="43" t="s">
        <v>1</v>
      </c>
      <c r="C62" s="40"/>
      <c r="D62" s="40"/>
      <c r="E62" s="40"/>
      <c r="F62" s="40"/>
      <c r="G62" s="40"/>
      <c r="H62" s="40"/>
      <c r="I62" s="39">
        <v>0</v>
      </c>
      <c r="J62" s="39">
        <v>0</v>
      </c>
      <c r="K62" s="39">
        <f t="shared" si="14"/>
        <v>0</v>
      </c>
      <c r="L62" s="51" t="s">
        <v>253</v>
      </c>
      <c r="M62" s="39"/>
      <c r="N62" s="52"/>
      <c r="O62" s="54" t="s">
        <v>256</v>
      </c>
    </row>
    <row r="63" spans="1:15" ht="41.25" customHeight="1" x14ac:dyDescent="0.35">
      <c r="A63" s="36" t="s">
        <v>18</v>
      </c>
      <c r="B63" s="43" t="s">
        <v>4</v>
      </c>
      <c r="C63" s="41" t="s">
        <v>127</v>
      </c>
      <c r="D63" s="41" t="s">
        <v>52</v>
      </c>
      <c r="E63" s="41" t="s">
        <v>136</v>
      </c>
      <c r="F63" s="42" t="s">
        <v>70</v>
      </c>
      <c r="G63" s="42" t="s">
        <v>117</v>
      </c>
      <c r="H63" s="40" t="s">
        <v>59</v>
      </c>
      <c r="I63" s="39">
        <v>45897</v>
      </c>
      <c r="J63" s="39">
        <v>0</v>
      </c>
      <c r="K63" s="39">
        <f t="shared" si="14"/>
        <v>45897</v>
      </c>
      <c r="L63" s="51" t="s">
        <v>251</v>
      </c>
      <c r="M63" s="39">
        <v>34872.490000000005</v>
      </c>
      <c r="N63" s="56"/>
      <c r="O63" s="54"/>
    </row>
    <row r="64" spans="1:15" ht="40.75" customHeight="1" x14ac:dyDescent="0.35">
      <c r="A64" s="36" t="s">
        <v>92</v>
      </c>
      <c r="B64" s="43" t="s">
        <v>4</v>
      </c>
      <c r="C64" s="40" t="s">
        <v>80</v>
      </c>
      <c r="D64" s="40" t="s">
        <v>46</v>
      </c>
      <c r="E64" s="40" t="s">
        <v>38</v>
      </c>
      <c r="F64" s="42" t="s">
        <v>138</v>
      </c>
      <c r="G64" s="42" t="s">
        <v>21</v>
      </c>
      <c r="H64" s="40" t="s">
        <v>59</v>
      </c>
      <c r="I64" s="39">
        <v>47587.32</v>
      </c>
      <c r="J64" s="39">
        <v>0</v>
      </c>
      <c r="K64" s="39">
        <f t="shared" si="14"/>
        <v>47587.32</v>
      </c>
      <c r="L64" s="51" t="s">
        <v>251</v>
      </c>
      <c r="M64" s="39"/>
      <c r="N64" s="51"/>
      <c r="O64" s="54"/>
    </row>
    <row r="65" spans="1:15" ht="41.25" customHeight="1" x14ac:dyDescent="0.35">
      <c r="A65" s="36" t="s">
        <v>185</v>
      </c>
      <c r="B65" s="43" t="s">
        <v>4</v>
      </c>
      <c r="C65" s="41" t="s">
        <v>85</v>
      </c>
      <c r="D65" s="41" t="s">
        <v>158</v>
      </c>
      <c r="E65" s="41" t="s">
        <v>157</v>
      </c>
      <c r="F65" s="42" t="s">
        <v>159</v>
      </c>
      <c r="G65" s="42" t="s">
        <v>118</v>
      </c>
      <c r="H65" s="40" t="s">
        <v>59</v>
      </c>
      <c r="I65" s="39">
        <v>1388.97</v>
      </c>
      <c r="J65" s="39">
        <v>0</v>
      </c>
      <c r="K65" s="39">
        <f t="shared" si="14"/>
        <v>1388.97</v>
      </c>
      <c r="L65" s="51" t="s">
        <v>251</v>
      </c>
      <c r="M65" s="39"/>
      <c r="N65" s="51"/>
      <c r="O65" s="54"/>
    </row>
    <row r="66" spans="1:15" ht="57" customHeight="1" x14ac:dyDescent="0.35">
      <c r="A66" s="36" t="s">
        <v>3</v>
      </c>
      <c r="B66" s="37" t="s">
        <v>2</v>
      </c>
      <c r="C66" s="38" t="s">
        <v>84</v>
      </c>
      <c r="D66" s="40">
        <v>7307834763</v>
      </c>
      <c r="E66" s="38" t="s">
        <v>36</v>
      </c>
      <c r="F66" s="38" t="s">
        <v>69</v>
      </c>
      <c r="G66" s="40" t="s">
        <v>117</v>
      </c>
      <c r="H66" s="38" t="s">
        <v>59</v>
      </c>
      <c r="I66" s="39">
        <v>218380</v>
      </c>
      <c r="J66" s="39">
        <v>0</v>
      </c>
      <c r="K66" s="39">
        <f t="shared" si="14"/>
        <v>218380</v>
      </c>
      <c r="L66" s="51" t="s">
        <v>251</v>
      </c>
      <c r="M66" s="39"/>
      <c r="N66" s="51"/>
      <c r="O66" s="54"/>
    </row>
    <row r="67" spans="1:15" ht="79" customHeight="1" x14ac:dyDescent="0.35">
      <c r="A67" s="36" t="s">
        <v>11</v>
      </c>
      <c r="B67" s="37" t="s">
        <v>1</v>
      </c>
      <c r="C67" s="38" t="s">
        <v>87</v>
      </c>
      <c r="D67" s="38" t="s">
        <v>50</v>
      </c>
      <c r="E67" s="38" t="s">
        <v>51</v>
      </c>
      <c r="F67" s="38" t="s">
        <v>67</v>
      </c>
      <c r="G67" s="38" t="s">
        <v>108</v>
      </c>
      <c r="H67" s="38" t="s">
        <v>60</v>
      </c>
      <c r="I67" s="39">
        <v>218636.19999999998</v>
      </c>
      <c r="J67" s="39">
        <v>0</v>
      </c>
      <c r="K67" s="39">
        <f>I67+J67</f>
        <v>218636.19999999998</v>
      </c>
      <c r="L67" s="51" t="s">
        <v>251</v>
      </c>
      <c r="M67" s="39"/>
      <c r="N67" s="51"/>
      <c r="O67" s="54"/>
    </row>
    <row r="68" spans="1:15" ht="42.75" customHeight="1" x14ac:dyDescent="0.35">
      <c r="A68" s="36" t="s">
        <v>186</v>
      </c>
      <c r="B68" s="37" t="s">
        <v>1</v>
      </c>
      <c r="C68" s="38" t="s">
        <v>187</v>
      </c>
      <c r="D68" s="38" t="s">
        <v>233</v>
      </c>
      <c r="E68" s="38" t="s">
        <v>188</v>
      </c>
      <c r="F68" s="38" t="s">
        <v>232</v>
      </c>
      <c r="G68" s="38" t="s">
        <v>108</v>
      </c>
      <c r="H68" s="38" t="s">
        <v>59</v>
      </c>
      <c r="I68" s="39">
        <v>47104.2</v>
      </c>
      <c r="J68" s="39">
        <v>0</v>
      </c>
      <c r="K68" s="39">
        <f t="shared" ref="K68" si="15">I68+J68</f>
        <v>47104.2</v>
      </c>
      <c r="L68" s="51" t="s">
        <v>251</v>
      </c>
      <c r="M68" s="39">
        <v>46360</v>
      </c>
      <c r="N68" s="56"/>
      <c r="O68" s="54"/>
    </row>
    <row r="69" spans="1:15" ht="42.75" customHeight="1" x14ac:dyDescent="0.35">
      <c r="A69" s="36" t="s">
        <v>189</v>
      </c>
      <c r="B69" s="37" t="s">
        <v>1</v>
      </c>
      <c r="C69" s="38" t="s">
        <v>87</v>
      </c>
      <c r="D69" s="38"/>
      <c r="E69" s="38"/>
      <c r="F69" s="38"/>
      <c r="G69" s="38"/>
      <c r="H69" s="38"/>
      <c r="I69" s="39">
        <v>0</v>
      </c>
      <c r="J69" s="39">
        <v>0</v>
      </c>
      <c r="K69" s="39">
        <f>I69+J69</f>
        <v>0</v>
      </c>
      <c r="L69" s="51" t="s">
        <v>253</v>
      </c>
      <c r="M69" s="39"/>
      <c r="N69" s="52"/>
      <c r="O69" s="54" t="s">
        <v>256</v>
      </c>
    </row>
    <row r="70" spans="1:15" ht="85.5" customHeight="1" x14ac:dyDescent="0.35">
      <c r="A70" s="36" t="s">
        <v>100</v>
      </c>
      <c r="B70" s="43" t="s">
        <v>1</v>
      </c>
      <c r="C70" s="40" t="s">
        <v>83</v>
      </c>
      <c r="D70" s="40" t="s">
        <v>120</v>
      </c>
      <c r="E70" s="40" t="s">
        <v>32</v>
      </c>
      <c r="F70" s="42" t="s">
        <v>119</v>
      </c>
      <c r="G70" s="42" t="s">
        <v>53</v>
      </c>
      <c r="H70" s="40" t="s">
        <v>59</v>
      </c>
      <c r="I70" s="39">
        <v>0</v>
      </c>
      <c r="J70" s="39">
        <v>599597.79</v>
      </c>
      <c r="K70" s="39">
        <f>I70+J70</f>
        <v>599597.79</v>
      </c>
      <c r="L70" s="51" t="s">
        <v>252</v>
      </c>
      <c r="M70" s="39"/>
      <c r="N70" s="39"/>
      <c r="O70" s="54" t="s">
        <v>265</v>
      </c>
    </row>
    <row r="71" spans="1:15" ht="80" customHeight="1" x14ac:dyDescent="0.35">
      <c r="A71" s="65" t="s">
        <v>19</v>
      </c>
      <c r="B71" s="66" t="s">
        <v>1</v>
      </c>
      <c r="C71" s="41" t="s">
        <v>161</v>
      </c>
      <c r="D71" s="41" t="s">
        <v>140</v>
      </c>
      <c r="E71" s="41" t="s">
        <v>32</v>
      </c>
      <c r="F71" s="42" t="s">
        <v>141</v>
      </c>
      <c r="G71" s="42" t="s">
        <v>134</v>
      </c>
      <c r="H71" s="40" t="s">
        <v>60</v>
      </c>
      <c r="I71" s="39">
        <v>0</v>
      </c>
      <c r="J71" s="39">
        <v>237973.2</v>
      </c>
      <c r="K71" s="39">
        <f t="shared" ref="K71:K73" si="16">I71+J71</f>
        <v>237973.2</v>
      </c>
      <c r="L71" s="51" t="s">
        <v>251</v>
      </c>
      <c r="M71" s="39">
        <v>237218.41999999995</v>
      </c>
      <c r="N71" s="56"/>
      <c r="O71" s="54"/>
    </row>
    <row r="72" spans="1:15" ht="71.25" customHeight="1" x14ac:dyDescent="0.35">
      <c r="A72" s="65"/>
      <c r="B72" s="66"/>
      <c r="C72" s="41" t="s">
        <v>83</v>
      </c>
      <c r="D72" s="41" t="s">
        <v>139</v>
      </c>
      <c r="E72" s="41" t="s">
        <v>32</v>
      </c>
      <c r="F72" s="42" t="s">
        <v>147</v>
      </c>
      <c r="G72" s="42" t="s">
        <v>134</v>
      </c>
      <c r="H72" s="40" t="s">
        <v>60</v>
      </c>
      <c r="I72" s="39">
        <v>102492.83</v>
      </c>
      <c r="J72" s="39">
        <v>463167.8</v>
      </c>
      <c r="K72" s="39">
        <f t="shared" si="16"/>
        <v>565660.63</v>
      </c>
      <c r="L72" s="51" t="s">
        <v>251</v>
      </c>
      <c r="M72" s="39"/>
      <c r="N72" s="51"/>
      <c r="O72" s="54"/>
    </row>
    <row r="73" spans="1:15" s="18" customFormat="1" ht="28.5" customHeight="1" x14ac:dyDescent="0.35">
      <c r="A73" s="36" t="s">
        <v>75</v>
      </c>
      <c r="B73" s="37" t="s">
        <v>1</v>
      </c>
      <c r="C73" s="38" t="s">
        <v>86</v>
      </c>
      <c r="D73" s="38"/>
      <c r="E73" s="38"/>
      <c r="F73" s="38"/>
      <c r="G73" s="38" t="s">
        <v>17</v>
      </c>
      <c r="H73" s="38" t="s">
        <v>17</v>
      </c>
      <c r="I73" s="39">
        <v>0</v>
      </c>
      <c r="J73" s="39">
        <v>0</v>
      </c>
      <c r="K73" s="39">
        <f t="shared" si="16"/>
        <v>0</v>
      </c>
      <c r="L73" s="51" t="s">
        <v>253</v>
      </c>
      <c r="M73" s="39"/>
      <c r="N73" s="59"/>
      <c r="O73" s="54" t="s">
        <v>256</v>
      </c>
    </row>
    <row r="74" spans="1:15" ht="47.4" customHeight="1" x14ac:dyDescent="0.35">
      <c r="A74" s="63"/>
      <c r="B74" s="63"/>
      <c r="C74" s="64"/>
      <c r="D74" s="64"/>
      <c r="E74" s="64"/>
      <c r="F74" s="64"/>
      <c r="G74" s="64"/>
      <c r="H74" s="64"/>
      <c r="I74" s="34">
        <f>SUM(I3:I73)</f>
        <v>16881402.98</v>
      </c>
      <c r="J74" s="34">
        <f>SUM(J3:J73)</f>
        <v>15208348.280000001</v>
      </c>
      <c r="K74" s="34">
        <f>SUM(K3:K73)</f>
        <v>32089751.259999994</v>
      </c>
    </row>
    <row r="75" spans="1:15" ht="27" customHeight="1" x14ac:dyDescent="0.3">
      <c r="C75" s="24"/>
      <c r="D75" s="24"/>
      <c r="E75" s="24"/>
      <c r="F75" s="24"/>
      <c r="G75" s="24"/>
      <c r="H75" s="24"/>
      <c r="I75" s="24"/>
      <c r="J75" s="24"/>
      <c r="K75" s="31"/>
    </row>
    <row r="76" spans="1:15" ht="15" customHeight="1" x14ac:dyDescent="0.5">
      <c r="A76" s="27"/>
      <c r="C76" s="17"/>
      <c r="D76" s="17"/>
      <c r="E76" s="17"/>
      <c r="F76" s="17"/>
      <c r="G76" s="17"/>
      <c r="H76" s="17"/>
      <c r="I76" s="17"/>
      <c r="J76" s="17"/>
      <c r="K76" s="20"/>
    </row>
    <row r="77" spans="1:15" ht="18.649999999999999" customHeight="1" x14ac:dyDescent="0.5">
      <c r="A77" s="27"/>
      <c r="C77" s="30"/>
      <c r="D77" s="17"/>
      <c r="E77" s="17"/>
      <c r="F77" s="17"/>
      <c r="G77" s="17"/>
      <c r="H77" s="17"/>
      <c r="I77" s="17"/>
      <c r="J77" s="17"/>
    </row>
    <row r="78" spans="1:15" ht="23" x14ac:dyDescent="0.5">
      <c r="A78" s="27"/>
      <c r="C78" s="30"/>
      <c r="D78" s="17"/>
      <c r="E78" s="17"/>
      <c r="F78" s="17"/>
      <c r="G78" s="17"/>
      <c r="H78" s="17"/>
      <c r="I78" s="20"/>
      <c r="J78" s="20"/>
      <c r="K78" s="33"/>
    </row>
    <row r="79" spans="1:15" ht="23" x14ac:dyDescent="0.5">
      <c r="A79" s="27"/>
      <c r="B79" s="27"/>
      <c r="C79" s="30"/>
      <c r="D79" s="24"/>
      <c r="F79" s="29"/>
      <c r="G79" s="26"/>
      <c r="H79" s="26"/>
      <c r="I79" s="29"/>
      <c r="J79" s="29"/>
      <c r="K79" s="33"/>
    </row>
    <row r="80" spans="1:15" ht="23" x14ac:dyDescent="0.5">
      <c r="A80" s="27"/>
      <c r="C80" s="27"/>
      <c r="D80" s="30"/>
      <c r="E80" s="24"/>
      <c r="G80" s="28"/>
      <c r="H80" s="15"/>
      <c r="K80" s="32"/>
    </row>
    <row r="81" spans="1:11" ht="23" x14ac:dyDescent="0.5">
      <c r="A81" s="27"/>
      <c r="C81" s="27"/>
      <c r="D81" s="30"/>
      <c r="E81" s="24"/>
      <c r="K81" s="32"/>
    </row>
    <row r="82" spans="1:11" ht="23" x14ac:dyDescent="0.5">
      <c r="B82" s="27"/>
      <c r="C82" s="27"/>
      <c r="D82" s="27"/>
      <c r="E82" s="30"/>
      <c r="G82" s="15"/>
      <c r="K82" s="33"/>
    </row>
    <row r="83" spans="1:11" ht="23" x14ac:dyDescent="0.5">
      <c r="B83" s="27"/>
      <c r="C83" s="27"/>
      <c r="D83" s="27"/>
      <c r="E83" s="30"/>
      <c r="G83" s="15"/>
    </row>
    <row r="84" spans="1:11" ht="23" x14ac:dyDescent="0.5">
      <c r="A84" s="27"/>
      <c r="B84" s="27"/>
      <c r="C84" s="30"/>
      <c r="D84" s="24"/>
      <c r="G84" s="15"/>
    </row>
    <row r="85" spans="1:11" x14ac:dyDescent="0.35">
      <c r="G85" s="15"/>
    </row>
    <row r="86" spans="1:11" ht="15" x14ac:dyDescent="0.35">
      <c r="G86" s="15"/>
      <c r="I86" s="26"/>
      <c r="J86" s="26"/>
    </row>
    <row r="87" spans="1:11" ht="23" x14ac:dyDescent="0.5">
      <c r="A87" s="27"/>
      <c r="B87" s="25"/>
      <c r="C87" s="15"/>
      <c r="G87" s="15"/>
      <c r="I87" s="26"/>
      <c r="J87" s="26"/>
    </row>
    <row r="88" spans="1:11" ht="23" x14ac:dyDescent="0.5">
      <c r="A88" s="27"/>
      <c r="B88" s="25"/>
      <c r="G88" s="15"/>
      <c r="I88" s="24"/>
      <c r="J88" s="24"/>
      <c r="K88" s="31"/>
    </row>
    <row r="89" spans="1:11" ht="23" x14ac:dyDescent="0.5">
      <c r="A89" s="27"/>
      <c r="B89" s="25"/>
      <c r="G89" s="15"/>
      <c r="I89" s="24"/>
      <c r="J89" s="24"/>
      <c r="K89" s="31"/>
    </row>
    <row r="90" spans="1:11" ht="23" x14ac:dyDescent="0.5">
      <c r="A90" s="27"/>
      <c r="B90" s="25"/>
      <c r="G90" s="15"/>
    </row>
    <row r="91" spans="1:11" ht="23" x14ac:dyDescent="0.5">
      <c r="A91" s="27"/>
      <c r="B91" s="25"/>
    </row>
    <row r="92" spans="1:11" ht="23" x14ac:dyDescent="0.5">
      <c r="A92" s="27"/>
      <c r="B92" s="25"/>
    </row>
    <row r="93" spans="1:11" ht="23" x14ac:dyDescent="0.5">
      <c r="A93" s="27"/>
      <c r="B93" s="25"/>
    </row>
    <row r="94" spans="1:11" ht="23" x14ac:dyDescent="0.5">
      <c r="A94" s="27"/>
      <c r="B94" s="25"/>
    </row>
    <row r="95" spans="1:11" ht="23" x14ac:dyDescent="0.5">
      <c r="A95" s="27"/>
      <c r="B95" s="25"/>
      <c r="K95" s="19"/>
    </row>
    <row r="96" spans="1:11" ht="23" x14ac:dyDescent="0.5">
      <c r="A96" s="27"/>
      <c r="B96" s="25"/>
      <c r="K96" s="19"/>
    </row>
    <row r="97" spans="1:11" ht="23" x14ac:dyDescent="0.5">
      <c r="A97" s="27"/>
      <c r="B97" s="25"/>
      <c r="K97" s="19"/>
    </row>
    <row r="98" spans="1:11" ht="23" x14ac:dyDescent="0.5">
      <c r="A98" s="27"/>
      <c r="B98" s="25"/>
      <c r="K98" s="19"/>
    </row>
    <row r="99" spans="1:11" ht="23" x14ac:dyDescent="0.5">
      <c r="A99" s="27"/>
      <c r="B99" s="25"/>
      <c r="K99" s="19"/>
    </row>
    <row r="100" spans="1:11" ht="23" x14ac:dyDescent="0.5">
      <c r="A100" s="27"/>
      <c r="B100" s="25"/>
      <c r="E100" s="22"/>
      <c r="K100" s="19"/>
    </row>
    <row r="101" spans="1:11" ht="23" x14ac:dyDescent="0.5">
      <c r="A101" s="27"/>
      <c r="B101" s="25"/>
      <c r="K101" s="19"/>
    </row>
    <row r="102" spans="1:11" ht="23" x14ac:dyDescent="0.5">
      <c r="A102" s="27"/>
      <c r="B102" s="25"/>
      <c r="E102" s="23"/>
      <c r="K102" s="19"/>
    </row>
    <row r="103" spans="1:11" ht="23" x14ac:dyDescent="0.5">
      <c r="A103" s="27"/>
      <c r="B103" s="25"/>
      <c r="K103" s="19"/>
    </row>
    <row r="104" spans="1:11" ht="23" x14ac:dyDescent="0.5">
      <c r="A104" s="27"/>
      <c r="B104" s="25"/>
      <c r="K104" s="19"/>
    </row>
    <row r="105" spans="1:11" ht="23" x14ac:dyDescent="0.5">
      <c r="A105" s="27"/>
      <c r="B105" s="25"/>
      <c r="K105" s="19"/>
    </row>
    <row r="106" spans="1:11" ht="23" x14ac:dyDescent="0.5">
      <c r="A106" s="27"/>
      <c r="B106" s="25"/>
      <c r="K106" s="19"/>
    </row>
    <row r="107" spans="1:11" ht="23" x14ac:dyDescent="0.5">
      <c r="A107" s="27"/>
      <c r="B107" s="25"/>
      <c r="K107" s="19"/>
    </row>
    <row r="108" spans="1:11" ht="23" x14ac:dyDescent="0.5">
      <c r="A108" s="27"/>
      <c r="B108" s="25"/>
      <c r="K108" s="19"/>
    </row>
    <row r="109" spans="1:11" ht="23" x14ac:dyDescent="0.5">
      <c r="A109" s="27"/>
      <c r="B109" s="25"/>
    </row>
    <row r="110" spans="1:11" ht="23" x14ac:dyDescent="0.5">
      <c r="A110" s="27"/>
      <c r="B110" s="25"/>
    </row>
    <row r="111" spans="1:11" ht="23" x14ac:dyDescent="0.5">
      <c r="A111" s="27"/>
      <c r="B111" s="25"/>
    </row>
    <row r="112" spans="1:11" ht="23" x14ac:dyDescent="0.5">
      <c r="A112" s="27"/>
      <c r="B112" s="25"/>
    </row>
    <row r="113" spans="1:2" ht="23" x14ac:dyDescent="0.5">
      <c r="A113" s="27"/>
      <c r="B113" s="25"/>
    </row>
    <row r="114" spans="1:2" ht="23" x14ac:dyDescent="0.5">
      <c r="A114" s="27"/>
      <c r="B114" s="25"/>
    </row>
    <row r="115" spans="1:2" ht="23" x14ac:dyDescent="0.5">
      <c r="A115" s="27"/>
      <c r="B115" s="25"/>
    </row>
    <row r="116" spans="1:2" ht="23" x14ac:dyDescent="0.5">
      <c r="A116" s="27"/>
      <c r="B116" s="25"/>
    </row>
    <row r="117" spans="1:2" ht="23" x14ac:dyDescent="0.5">
      <c r="A117" s="27"/>
      <c r="B117" s="25"/>
    </row>
    <row r="118" spans="1:2" ht="23" x14ac:dyDescent="0.5">
      <c r="A118" s="27"/>
      <c r="B118" s="25"/>
    </row>
    <row r="119" spans="1:2" ht="23" x14ac:dyDescent="0.5">
      <c r="A119" s="27"/>
      <c r="B119" s="25"/>
    </row>
    <row r="120" spans="1:2" ht="23" x14ac:dyDescent="0.5">
      <c r="A120" s="27"/>
      <c r="B120" s="25"/>
    </row>
    <row r="121" spans="1:2" ht="23" x14ac:dyDescent="0.5">
      <c r="A121" s="27"/>
      <c r="B121" s="25"/>
    </row>
    <row r="122" spans="1:2" ht="23" x14ac:dyDescent="0.5">
      <c r="A122" s="27"/>
      <c r="B122" s="25"/>
    </row>
    <row r="123" spans="1:2" ht="23" x14ac:dyDescent="0.5">
      <c r="A123" s="27"/>
      <c r="B123" s="25"/>
    </row>
    <row r="124" spans="1:2" ht="23" x14ac:dyDescent="0.5">
      <c r="A124" s="27"/>
      <c r="B124" s="25"/>
    </row>
    <row r="125" spans="1:2" ht="23" x14ac:dyDescent="0.5">
      <c r="A125" s="27"/>
      <c r="B125" s="25"/>
    </row>
    <row r="126" spans="1:2" ht="23" x14ac:dyDescent="0.5">
      <c r="A126" s="27"/>
      <c r="B126" s="25"/>
    </row>
    <row r="127" spans="1:2" ht="23" x14ac:dyDescent="0.5">
      <c r="A127" s="27"/>
      <c r="B127" s="25"/>
    </row>
    <row r="128" spans="1:2" ht="23" x14ac:dyDescent="0.5">
      <c r="A128" s="27"/>
      <c r="B128" s="25"/>
    </row>
    <row r="129" spans="1:2" ht="23" x14ac:dyDescent="0.5">
      <c r="A129" s="27"/>
      <c r="B129" s="25"/>
    </row>
    <row r="130" spans="1:2" ht="23" x14ac:dyDescent="0.5">
      <c r="A130" s="27"/>
      <c r="B130" s="25"/>
    </row>
    <row r="131" spans="1:2" ht="23" x14ac:dyDescent="0.5">
      <c r="A131" s="27"/>
      <c r="B131" s="25"/>
    </row>
    <row r="132" spans="1:2" ht="23" x14ac:dyDescent="0.5">
      <c r="A132" s="27"/>
      <c r="B132" s="25"/>
    </row>
    <row r="133" spans="1:2" ht="23" x14ac:dyDescent="0.5">
      <c r="A133" s="27"/>
      <c r="B133" s="25"/>
    </row>
    <row r="134" spans="1:2" ht="23" x14ac:dyDescent="0.5">
      <c r="A134" s="27"/>
      <c r="B134" s="25"/>
    </row>
    <row r="135" spans="1:2" ht="23" x14ac:dyDescent="0.5">
      <c r="A135" s="27"/>
      <c r="B135" s="25"/>
    </row>
    <row r="136" spans="1:2" ht="23" x14ac:dyDescent="0.5">
      <c r="A136" s="27"/>
      <c r="B136" s="25"/>
    </row>
    <row r="137" spans="1:2" ht="23" x14ac:dyDescent="0.5">
      <c r="A137" s="27"/>
      <c r="B137" s="25"/>
    </row>
    <row r="138" spans="1:2" ht="23" x14ac:dyDescent="0.5">
      <c r="A138" s="27"/>
      <c r="B138" s="25"/>
    </row>
    <row r="139" spans="1:2" ht="23" x14ac:dyDescent="0.5">
      <c r="A139" s="27"/>
      <c r="B139" s="25"/>
    </row>
    <row r="140" spans="1:2" ht="23" x14ac:dyDescent="0.5">
      <c r="A140" s="27"/>
      <c r="B140" s="25"/>
    </row>
    <row r="141" spans="1:2" ht="23" x14ac:dyDescent="0.5">
      <c r="A141" s="27"/>
      <c r="B141" s="25"/>
    </row>
    <row r="142" spans="1:2" ht="23" x14ac:dyDescent="0.5">
      <c r="A142" s="27"/>
      <c r="B142" s="25"/>
    </row>
    <row r="143" spans="1:2" ht="23" x14ac:dyDescent="0.5">
      <c r="A143" s="27"/>
      <c r="B143" s="25"/>
    </row>
    <row r="144" spans="1:2" ht="23" x14ac:dyDescent="0.5">
      <c r="A144" s="27"/>
      <c r="B144" s="25"/>
    </row>
    <row r="145" spans="1:2" ht="23" x14ac:dyDescent="0.5">
      <c r="A145" s="27"/>
      <c r="B145" s="25"/>
    </row>
    <row r="146" spans="1:2" ht="23" x14ac:dyDescent="0.5">
      <c r="A146" s="27"/>
      <c r="B146" s="25"/>
    </row>
    <row r="147" spans="1:2" ht="23" x14ac:dyDescent="0.5">
      <c r="A147" s="27"/>
      <c r="B147" s="25"/>
    </row>
    <row r="148" spans="1:2" ht="23" x14ac:dyDescent="0.5">
      <c r="A148" s="27"/>
      <c r="B148" s="25"/>
    </row>
    <row r="149" spans="1:2" ht="23" x14ac:dyDescent="0.5">
      <c r="A149" s="27"/>
      <c r="B149" s="25"/>
    </row>
    <row r="150" spans="1:2" ht="23" x14ac:dyDescent="0.5">
      <c r="A150" s="27"/>
      <c r="B150" s="25"/>
    </row>
    <row r="151" spans="1:2" ht="23" x14ac:dyDescent="0.5">
      <c r="A151" s="27"/>
      <c r="B151" s="25"/>
    </row>
    <row r="152" spans="1:2" ht="23" x14ac:dyDescent="0.5">
      <c r="A152" s="27"/>
      <c r="B152" s="25"/>
    </row>
    <row r="153" spans="1:2" ht="23" x14ac:dyDescent="0.5">
      <c r="A153" s="27"/>
      <c r="B153" s="25"/>
    </row>
    <row r="154" spans="1:2" ht="23" x14ac:dyDescent="0.5">
      <c r="A154" s="27"/>
      <c r="B154" s="25"/>
    </row>
    <row r="155" spans="1:2" ht="23" x14ac:dyDescent="0.5">
      <c r="A155" s="27"/>
      <c r="B155" s="25"/>
    </row>
    <row r="156" spans="1:2" ht="23" x14ac:dyDescent="0.5">
      <c r="A156" s="27"/>
      <c r="B156" s="25"/>
    </row>
    <row r="157" spans="1:2" ht="23" x14ac:dyDescent="0.5">
      <c r="A157" s="27"/>
      <c r="B157" s="25"/>
    </row>
    <row r="158" spans="1:2" ht="23" x14ac:dyDescent="0.5">
      <c r="A158" s="27"/>
      <c r="B158" s="25"/>
    </row>
    <row r="159" spans="1:2" ht="23" x14ac:dyDescent="0.5">
      <c r="A159" s="27"/>
      <c r="B159" s="25"/>
    </row>
    <row r="160" spans="1:2" ht="23" x14ac:dyDescent="0.5">
      <c r="A160" s="27"/>
      <c r="B160" s="25"/>
    </row>
    <row r="161" spans="1:2" ht="23" x14ac:dyDescent="0.5">
      <c r="A161" s="27"/>
      <c r="B161" s="25"/>
    </row>
    <row r="162" spans="1:2" ht="23" x14ac:dyDescent="0.5">
      <c r="A162" s="27"/>
      <c r="B162" s="25"/>
    </row>
    <row r="163" spans="1:2" ht="23" x14ac:dyDescent="0.5">
      <c r="A163" s="27"/>
      <c r="B163" s="25"/>
    </row>
    <row r="164" spans="1:2" ht="23" x14ac:dyDescent="0.5">
      <c r="A164" s="27"/>
      <c r="B164" s="25"/>
    </row>
    <row r="165" spans="1:2" ht="23" x14ac:dyDescent="0.5">
      <c r="A165" s="27"/>
      <c r="B165" s="25"/>
    </row>
    <row r="166" spans="1:2" ht="23" x14ac:dyDescent="0.5">
      <c r="A166" s="27"/>
      <c r="B166" s="25"/>
    </row>
    <row r="167" spans="1:2" ht="23" x14ac:dyDescent="0.5">
      <c r="A167" s="27"/>
      <c r="B167" s="25"/>
    </row>
    <row r="1048576" spans="12:12" ht="14.5" x14ac:dyDescent="0.35">
      <c r="L1048576" s="49"/>
    </row>
  </sheetData>
  <autoFilter ref="A2:L77"/>
  <mergeCells count="6">
    <mergeCell ref="A1:K1"/>
    <mergeCell ref="A74:H74"/>
    <mergeCell ref="A71:A72"/>
    <mergeCell ref="A17:A18"/>
    <mergeCell ref="B17:B18"/>
    <mergeCell ref="B71:B72"/>
  </mergeCells>
  <phoneticPr fontId="18" type="noConversion"/>
  <conditionalFormatting sqref="A51">
    <cfRule type="duplicateValues" dxfId="45" priority="112"/>
  </conditionalFormatting>
  <conditionalFormatting sqref="A51:A52 A3">
    <cfRule type="duplicateValues" dxfId="44" priority="111"/>
  </conditionalFormatting>
  <conditionalFormatting sqref="A3">
    <cfRule type="duplicateValues" dxfId="43" priority="108"/>
  </conditionalFormatting>
  <conditionalFormatting sqref="A38">
    <cfRule type="duplicateValues" dxfId="42" priority="91"/>
  </conditionalFormatting>
  <conditionalFormatting sqref="A73">
    <cfRule type="duplicateValues" dxfId="41" priority="69"/>
  </conditionalFormatting>
  <conditionalFormatting sqref="A10">
    <cfRule type="duplicateValues" dxfId="40" priority="67"/>
  </conditionalFormatting>
  <conditionalFormatting sqref="A10">
    <cfRule type="duplicateValues" dxfId="39" priority="66"/>
  </conditionalFormatting>
  <conditionalFormatting sqref="A22:A24">
    <cfRule type="duplicateValues" dxfId="38" priority="58"/>
  </conditionalFormatting>
  <conditionalFormatting sqref="A6">
    <cfRule type="duplicateValues" dxfId="37" priority="56"/>
  </conditionalFormatting>
  <conditionalFormatting sqref="A41">
    <cfRule type="duplicateValues" dxfId="36" priority="55"/>
  </conditionalFormatting>
  <conditionalFormatting sqref="A53:A57">
    <cfRule type="duplicateValues" dxfId="35" priority="54"/>
  </conditionalFormatting>
  <conditionalFormatting sqref="A58 A43:A45">
    <cfRule type="duplicateValues" dxfId="34" priority="50"/>
  </conditionalFormatting>
  <conditionalFormatting sqref="A71">
    <cfRule type="duplicateValues" dxfId="33" priority="48"/>
  </conditionalFormatting>
  <conditionalFormatting sqref="A66">
    <cfRule type="duplicateValues" dxfId="32" priority="46"/>
  </conditionalFormatting>
  <conditionalFormatting sqref="A29">
    <cfRule type="duplicateValues" dxfId="31" priority="44"/>
  </conditionalFormatting>
  <conditionalFormatting sqref="A37">
    <cfRule type="duplicateValues" dxfId="30" priority="42"/>
  </conditionalFormatting>
  <conditionalFormatting sqref="A39">
    <cfRule type="duplicateValues" dxfId="29" priority="41"/>
  </conditionalFormatting>
  <conditionalFormatting sqref="A70">
    <cfRule type="duplicateValues" dxfId="28" priority="39"/>
  </conditionalFormatting>
  <conditionalFormatting sqref="A64">
    <cfRule type="duplicateValues" dxfId="27" priority="34"/>
  </conditionalFormatting>
  <conditionalFormatting sqref="A42">
    <cfRule type="duplicateValues" dxfId="26" priority="33"/>
  </conditionalFormatting>
  <conditionalFormatting sqref="A17">
    <cfRule type="duplicateValues" dxfId="25" priority="267"/>
  </conditionalFormatting>
  <conditionalFormatting sqref="A69">
    <cfRule type="duplicateValues" dxfId="24" priority="25"/>
  </conditionalFormatting>
  <conditionalFormatting sqref="A4">
    <cfRule type="duplicateValues" dxfId="23" priority="24"/>
  </conditionalFormatting>
  <conditionalFormatting sqref="A4">
    <cfRule type="duplicateValues" dxfId="22" priority="23"/>
  </conditionalFormatting>
  <conditionalFormatting sqref="A5">
    <cfRule type="duplicateValues" dxfId="21" priority="22"/>
  </conditionalFormatting>
  <conditionalFormatting sqref="A5">
    <cfRule type="duplicateValues" dxfId="20" priority="21"/>
  </conditionalFormatting>
  <conditionalFormatting sqref="B37">
    <cfRule type="duplicateValues" dxfId="19" priority="20"/>
  </conditionalFormatting>
  <conditionalFormatting sqref="A8:A9">
    <cfRule type="duplicateValues" dxfId="18" priority="18"/>
  </conditionalFormatting>
  <conditionalFormatting sqref="A11">
    <cfRule type="duplicateValues" dxfId="17" priority="17"/>
  </conditionalFormatting>
  <conditionalFormatting sqref="A12">
    <cfRule type="duplicateValues" dxfId="16" priority="16"/>
  </conditionalFormatting>
  <conditionalFormatting sqref="A12">
    <cfRule type="duplicateValues" dxfId="15" priority="15"/>
  </conditionalFormatting>
  <conditionalFormatting sqref="A13">
    <cfRule type="duplicateValues" dxfId="14" priority="14"/>
  </conditionalFormatting>
  <conditionalFormatting sqref="A13">
    <cfRule type="duplicateValues" dxfId="13" priority="13"/>
  </conditionalFormatting>
  <conditionalFormatting sqref="A14:A16 A7">
    <cfRule type="duplicateValues" dxfId="12" priority="288"/>
  </conditionalFormatting>
  <conditionalFormatting sqref="A25 A31:A32">
    <cfRule type="duplicateValues" dxfId="11" priority="293"/>
  </conditionalFormatting>
  <conditionalFormatting sqref="A33">
    <cfRule type="duplicateValues" dxfId="10" priority="12"/>
  </conditionalFormatting>
  <conditionalFormatting sqref="A40 A34">
    <cfRule type="duplicateValues" dxfId="9" priority="298"/>
  </conditionalFormatting>
  <conditionalFormatting sqref="A36">
    <cfRule type="duplicateValues" dxfId="8" priority="11"/>
  </conditionalFormatting>
  <conditionalFormatting sqref="A46:A47 A49">
    <cfRule type="duplicateValues" dxfId="7" priority="10"/>
  </conditionalFormatting>
  <conditionalFormatting sqref="A50">
    <cfRule type="duplicateValues" dxfId="6" priority="8"/>
  </conditionalFormatting>
  <conditionalFormatting sqref="A48">
    <cfRule type="duplicateValues" dxfId="5" priority="4"/>
  </conditionalFormatting>
  <conditionalFormatting sqref="A61">
    <cfRule type="duplicateValues" dxfId="4" priority="304"/>
  </conditionalFormatting>
  <conditionalFormatting sqref="A65 A60 A63">
    <cfRule type="duplicateValues" dxfId="3" priority="318"/>
  </conditionalFormatting>
  <conditionalFormatting sqref="A62">
    <cfRule type="duplicateValues" dxfId="2" priority="3"/>
  </conditionalFormatting>
  <conditionalFormatting sqref="A67:A68">
    <cfRule type="duplicateValues" dxfId="1" priority="323"/>
  </conditionalFormatting>
  <conditionalFormatting sqref="A26:A28 A30 A19">
    <cfRule type="duplicateValues" dxfId="0" priority="324"/>
  </conditionalFormatting>
  <pageMargins left="0.23622047244094491" right="0.23622047244094491" top="0.74803149606299213" bottom="0.74803149606299213" header="0.31496062992125984" footer="0.31496062992125984"/>
  <pageSetup paperSize="9" scale="10" orientation="landscape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J16"/>
  <sheetViews>
    <sheetView workbookViewId="0">
      <selection activeCell="B14" sqref="B14"/>
    </sheetView>
  </sheetViews>
  <sheetFormatPr defaultRowHeight="14.5" x14ac:dyDescent="0.35"/>
  <cols>
    <col min="1" max="1" width="13.90625" bestFit="1" customWidth="1"/>
    <col min="2" max="3" width="13.90625" customWidth="1"/>
    <col min="4" max="4" width="13.36328125" bestFit="1" customWidth="1"/>
    <col min="5" max="6" width="14.36328125" bestFit="1" customWidth="1"/>
    <col min="7" max="10" width="13.36328125" bestFit="1" customWidth="1"/>
  </cols>
  <sheetData>
    <row r="1" spans="1:10" ht="23" thickBot="1" x14ac:dyDescent="0.4">
      <c r="A1" s="2">
        <v>10700000</v>
      </c>
      <c r="B1" s="2">
        <f>+A1-C1</f>
        <v>0</v>
      </c>
      <c r="C1" s="2">
        <f>SUM(D1:J1)</f>
        <v>10700000</v>
      </c>
      <c r="D1" s="3">
        <v>200000</v>
      </c>
      <c r="E1" s="3">
        <v>6500000</v>
      </c>
      <c r="F1" s="4"/>
      <c r="G1" s="5"/>
      <c r="H1" s="3">
        <v>4000000</v>
      </c>
      <c r="I1" s="4"/>
      <c r="J1" s="4"/>
    </row>
    <row r="2" spans="1:10" ht="23" thickBot="1" x14ac:dyDescent="0.4">
      <c r="A2" s="6">
        <v>1200000</v>
      </c>
      <c r="B2" s="2">
        <f t="shared" ref="B2:B14" si="0">+A2-C2</f>
        <v>0</v>
      </c>
      <c r="C2" s="2">
        <f t="shared" ref="C2:C13" si="1">SUM(D2:J2)</f>
        <v>1200000</v>
      </c>
      <c r="D2" s="7"/>
      <c r="E2" s="7"/>
      <c r="F2" s="8">
        <v>1200000</v>
      </c>
      <c r="G2" s="7"/>
      <c r="H2" s="7"/>
      <c r="I2" s="7"/>
      <c r="J2" s="7"/>
    </row>
    <row r="3" spans="1:10" ht="23" thickBot="1" x14ac:dyDescent="0.4">
      <c r="A3" s="6">
        <v>2200000</v>
      </c>
      <c r="B3" s="2">
        <f t="shared" si="0"/>
        <v>0</v>
      </c>
      <c r="C3" s="2">
        <f t="shared" si="1"/>
        <v>2200000</v>
      </c>
      <c r="D3" s="8">
        <v>200000</v>
      </c>
      <c r="E3" s="7"/>
      <c r="F3" s="7"/>
      <c r="G3" s="7"/>
      <c r="H3" s="7"/>
      <c r="I3" s="7"/>
      <c r="J3" s="8">
        <v>2000000</v>
      </c>
    </row>
    <row r="4" spans="1:10" ht="23" thickBot="1" x14ac:dyDescent="0.4">
      <c r="A4" s="6">
        <v>2000000</v>
      </c>
      <c r="B4" s="2">
        <f t="shared" si="0"/>
        <v>0</v>
      </c>
      <c r="C4" s="2">
        <f t="shared" si="1"/>
        <v>2000000</v>
      </c>
      <c r="D4" s="7"/>
      <c r="E4" s="9" t="s">
        <v>8</v>
      </c>
      <c r="F4" s="8">
        <v>2000000</v>
      </c>
      <c r="G4" s="7"/>
      <c r="H4" s="7"/>
      <c r="I4" s="7"/>
      <c r="J4" s="7"/>
    </row>
    <row r="5" spans="1:10" ht="23" thickBot="1" x14ac:dyDescent="0.4">
      <c r="A5" s="6">
        <v>3500000</v>
      </c>
      <c r="B5" s="2">
        <f t="shared" si="0"/>
        <v>0</v>
      </c>
      <c r="C5" s="2">
        <f t="shared" si="1"/>
        <v>3500000</v>
      </c>
      <c r="D5" s="7"/>
      <c r="E5" s="7"/>
      <c r="F5" s="7"/>
      <c r="G5" s="8">
        <v>3500000</v>
      </c>
      <c r="H5" s="7"/>
      <c r="I5" s="7"/>
      <c r="J5" s="7"/>
    </row>
    <row r="6" spans="1:10" ht="23" thickBot="1" x14ac:dyDescent="0.4">
      <c r="A6" s="6">
        <v>7400000</v>
      </c>
      <c r="B6" s="2">
        <f t="shared" si="0"/>
        <v>0</v>
      </c>
      <c r="C6" s="2">
        <f t="shared" si="1"/>
        <v>7400000</v>
      </c>
      <c r="D6" s="8">
        <v>200000</v>
      </c>
      <c r="E6" s="8">
        <v>1000000</v>
      </c>
      <c r="F6" s="8">
        <v>6200000</v>
      </c>
      <c r="G6" s="7"/>
      <c r="H6" s="7"/>
      <c r="I6" s="7"/>
      <c r="J6" s="7"/>
    </row>
    <row r="7" spans="1:10" ht="23" thickBot="1" x14ac:dyDescent="0.4">
      <c r="A7" s="6">
        <v>2700000</v>
      </c>
      <c r="B7" s="2">
        <f t="shared" si="0"/>
        <v>0</v>
      </c>
      <c r="C7" s="2">
        <f t="shared" si="1"/>
        <v>2700000</v>
      </c>
      <c r="D7" s="8">
        <v>200000</v>
      </c>
      <c r="E7" s="8">
        <v>2500000</v>
      </c>
      <c r="F7" s="7"/>
      <c r="G7" s="7"/>
      <c r="H7" s="7"/>
      <c r="I7" s="7"/>
      <c r="J7" s="7"/>
    </row>
    <row r="8" spans="1:10" ht="23" thickBot="1" x14ac:dyDescent="0.4">
      <c r="A8" s="6">
        <v>425700</v>
      </c>
      <c r="B8" s="2">
        <f t="shared" si="0"/>
        <v>0</v>
      </c>
      <c r="C8" s="2">
        <f t="shared" si="1"/>
        <v>425700</v>
      </c>
      <c r="D8" s="8">
        <v>425700</v>
      </c>
      <c r="E8" s="7"/>
      <c r="F8" s="7"/>
      <c r="G8" s="7"/>
      <c r="H8" s="7"/>
      <c r="I8" s="7"/>
      <c r="J8" s="7"/>
    </row>
    <row r="9" spans="1:10" ht="23" thickBot="1" x14ac:dyDescent="0.4">
      <c r="A9" s="6">
        <v>200000</v>
      </c>
      <c r="B9" s="2">
        <f t="shared" si="0"/>
        <v>0</v>
      </c>
      <c r="C9" s="2">
        <f t="shared" si="1"/>
        <v>200000</v>
      </c>
      <c r="D9" s="8">
        <v>200000</v>
      </c>
      <c r="E9" s="7"/>
      <c r="F9" s="7"/>
      <c r="G9" s="7"/>
      <c r="H9" s="7"/>
      <c r="I9" s="7"/>
      <c r="J9" s="7"/>
    </row>
    <row r="10" spans="1:10" ht="23" thickBot="1" x14ac:dyDescent="0.4">
      <c r="A10" s="6">
        <v>5000000</v>
      </c>
      <c r="B10" s="2">
        <f t="shared" si="0"/>
        <v>0</v>
      </c>
      <c r="C10" s="2">
        <f t="shared" si="1"/>
        <v>5000000</v>
      </c>
      <c r="D10" s="7"/>
      <c r="E10" s="7"/>
      <c r="F10" s="8">
        <v>5000000</v>
      </c>
      <c r="G10" s="7"/>
      <c r="H10" s="7"/>
      <c r="I10" s="7"/>
      <c r="J10" s="7"/>
    </row>
    <row r="11" spans="1:10" ht="23" thickBot="1" x14ac:dyDescent="0.4">
      <c r="A11" s="6">
        <v>4500000</v>
      </c>
      <c r="B11" s="2">
        <f t="shared" si="0"/>
        <v>0</v>
      </c>
      <c r="C11" s="2">
        <f t="shared" si="1"/>
        <v>4500000</v>
      </c>
      <c r="D11" s="7"/>
      <c r="E11" s="7"/>
      <c r="F11" s="8">
        <v>4500000</v>
      </c>
      <c r="G11" s="7"/>
      <c r="H11" s="7"/>
      <c r="I11" s="7"/>
      <c r="J11" s="7"/>
    </row>
    <row r="12" spans="1:10" ht="23" thickBot="1" x14ac:dyDescent="0.4">
      <c r="A12" s="6">
        <v>9735285</v>
      </c>
      <c r="B12" s="2">
        <f t="shared" si="0"/>
        <v>0</v>
      </c>
      <c r="C12" s="2">
        <f t="shared" si="1"/>
        <v>9735285</v>
      </c>
      <c r="D12" s="7"/>
      <c r="E12" s="7"/>
      <c r="F12" s="7"/>
      <c r="G12" s="7"/>
      <c r="H12" s="7"/>
      <c r="I12" s="8">
        <v>9735285</v>
      </c>
      <c r="J12" s="7"/>
    </row>
    <row r="13" spans="1:10" ht="23" thickBot="1" x14ac:dyDescent="0.4">
      <c r="A13" s="10">
        <v>6200000</v>
      </c>
      <c r="B13" s="2">
        <f t="shared" si="0"/>
        <v>0</v>
      </c>
      <c r="C13" s="2">
        <f t="shared" si="1"/>
        <v>6200000</v>
      </c>
      <c r="D13" s="11"/>
      <c r="E13" s="11"/>
      <c r="F13" s="12">
        <v>6200000</v>
      </c>
      <c r="G13" s="11"/>
      <c r="H13" s="11"/>
      <c r="I13" s="11"/>
      <c r="J13" s="11"/>
    </row>
    <row r="14" spans="1:10" ht="15" thickBot="1" x14ac:dyDescent="0.4">
      <c r="A14" s="13">
        <v>55760985</v>
      </c>
      <c r="B14" s="13">
        <f t="shared" si="0"/>
        <v>0</v>
      </c>
      <c r="C14" s="13">
        <f>SUM(C1:C13)</f>
        <v>55760985</v>
      </c>
      <c r="D14" s="14">
        <v>1425700</v>
      </c>
      <c r="E14" s="14">
        <v>10000000</v>
      </c>
      <c r="F14" s="14">
        <v>25100000</v>
      </c>
      <c r="G14" s="14">
        <v>3500000</v>
      </c>
      <c r="H14" s="14">
        <v>4000000</v>
      </c>
      <c r="I14" s="14">
        <v>9735285</v>
      </c>
      <c r="J14" s="14">
        <v>2000000</v>
      </c>
    </row>
    <row r="15" spans="1:10" x14ac:dyDescent="0.35">
      <c r="D15" s="1">
        <f>SUM(D1:D13)</f>
        <v>1425700</v>
      </c>
      <c r="E15" s="1">
        <f t="shared" ref="E15:J15" si="2">SUM(E1:E13)</f>
        <v>10000000</v>
      </c>
      <c r="F15" s="1">
        <f t="shared" si="2"/>
        <v>25100000</v>
      </c>
      <c r="G15" s="1">
        <f t="shared" si="2"/>
        <v>3500000</v>
      </c>
      <c r="H15" s="1">
        <f t="shared" si="2"/>
        <v>4000000</v>
      </c>
      <c r="I15" s="1">
        <f t="shared" si="2"/>
        <v>9735285</v>
      </c>
      <c r="J15" s="1">
        <f t="shared" si="2"/>
        <v>2000000</v>
      </c>
    </row>
    <row r="16" spans="1:10" x14ac:dyDescent="0.35">
      <c r="D16" s="1">
        <f>+D15-D14</f>
        <v>0</v>
      </c>
      <c r="E16" s="1">
        <f t="shared" ref="E16:J16" si="3">+E15-E14</f>
        <v>0</v>
      </c>
      <c r="F16" s="1">
        <f t="shared" si="3"/>
        <v>0</v>
      </c>
      <c r="G16" s="1">
        <f t="shared" si="3"/>
        <v>0</v>
      </c>
      <c r="H16" s="1">
        <f t="shared" si="3"/>
        <v>0</v>
      </c>
      <c r="I16" s="1">
        <f t="shared" si="3"/>
        <v>0</v>
      </c>
      <c r="J16" s="1">
        <f t="shared" si="3"/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7A6621EC7AA04CBCB49A2E2F248C25" ma:contentTypeVersion="12" ma:contentTypeDescription="Create a new document." ma:contentTypeScope="" ma:versionID="217a12387655cffad684d3e985c8c19b">
  <xsd:schema xmlns:xsd="http://www.w3.org/2001/XMLSchema" xmlns:xs="http://www.w3.org/2001/XMLSchema" xmlns:p="http://schemas.microsoft.com/office/2006/metadata/properties" xmlns:ns3="919ff5f8-504e-4f3d-a7e7-7d05f1d224d6" xmlns:ns4="d81c9cbb-68a6-40d8-a1fc-54c521081955" targetNamespace="http://schemas.microsoft.com/office/2006/metadata/properties" ma:root="true" ma:fieldsID="3102a39686e6cb37d4e274945a0f4552" ns3:_="" ns4:_="">
    <xsd:import namespace="919ff5f8-504e-4f3d-a7e7-7d05f1d224d6"/>
    <xsd:import namespace="d81c9cbb-68a6-40d8-a1fc-54c52108195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9ff5f8-504e-4f3d-a7e7-7d05f1d224d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1c9cbb-68a6-40d8-a1fc-54c5210819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CFB5AE-D2D9-4204-875A-14A3078D2F42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919ff5f8-504e-4f3d-a7e7-7d05f1d224d6"/>
    <ds:schemaRef ds:uri="http://schemas.openxmlformats.org/package/2006/metadata/core-properties"/>
    <ds:schemaRef ds:uri="d81c9cbb-68a6-40d8-a1fc-54c52108195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F7F596-E8BD-4113-A505-C2105475C5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8D5E98-3644-4E06-8116-E0AD266F33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9ff5f8-504e-4f3d-a7e7-7d05f1d224d6"/>
    <ds:schemaRef ds:uri="d81c9cbb-68a6-40d8-a1fc-54c5210819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Elenco procedure_DettaglioLdA</vt:lpstr>
      <vt:lpstr>verifica Pivot_Slide</vt:lpstr>
      <vt:lpstr>'Elenco procedure_DettaglioLdA'!Area_stampa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Oddi</dc:creator>
  <cp:lastModifiedBy>DI DOMENICO Cristina</cp:lastModifiedBy>
  <cp:lastPrinted>2019-12-13T11:29:58Z</cp:lastPrinted>
  <dcterms:created xsi:type="dcterms:W3CDTF">2017-02-08T11:34:18Z</dcterms:created>
  <dcterms:modified xsi:type="dcterms:W3CDTF">2021-10-15T14:14:33Z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0x010100C97A6621EC7AA04CBCB49A2E2F248C25</vt:lpwstr>
  </property>
</Properties>
</file>