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autoCompressPictures="0" defaultThemeVersion="124226"/>
  <bookViews>
    <workbookView xWindow="0" yWindow="0" windowWidth="23040" windowHeight="9192"/>
  </bookViews>
  <sheets>
    <sheet name="Costi e allocazione finanziaria" sheetId="8" r:id="rId1"/>
  </sheet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5" i="8" l="1"/>
  <c r="G4" i="8"/>
  <c r="H28" i="8" l="1"/>
  <c r="H31" i="8"/>
  <c r="H23" i="8"/>
  <c r="H12" i="8"/>
  <c r="D20" i="8"/>
  <c r="D6" i="8"/>
  <c r="G20" i="8"/>
  <c r="G31" i="8"/>
  <c r="G12" i="8"/>
  <c r="G13" i="8"/>
  <c r="G28" i="8"/>
  <c r="G6" i="8" l="1"/>
  <c r="H4" i="8" s="1"/>
  <c r="G34" i="8"/>
  <c r="G40" i="8" l="1"/>
  <c r="G37" i="8"/>
  <c r="G24" i="8" l="1"/>
  <c r="G23" i="8"/>
  <c r="G14" i="8"/>
  <c r="G25" i="8" l="1"/>
  <c r="G15" i="8"/>
  <c r="G16" i="8"/>
  <c r="G17" i="8"/>
  <c r="G18" i="8"/>
  <c r="G19" i="8"/>
  <c r="B23" i="8" l="1"/>
</calcChain>
</file>

<file path=xl/sharedStrings.xml><?xml version="1.0" encoding="utf-8"?>
<sst xmlns="http://schemas.openxmlformats.org/spreadsheetml/2006/main" count="103" uniqueCount="56">
  <si>
    <t xml:space="preserve">
Qualifiche</t>
  </si>
  <si>
    <t>Totale oneri</t>
  </si>
  <si>
    <t>Disponibilità residua</t>
  </si>
  <si>
    <t>Tipologia di reclutamento</t>
  </si>
  <si>
    <t xml:space="preserve">Costo unitario per trattamento economico fondamentale (o differenziale per PV)
</t>
  </si>
  <si>
    <t>Totale oneri a regime
assunzioni autorizzate</t>
  </si>
  <si>
    <t>concorso pubblico</t>
  </si>
  <si>
    <t>progressioni verticali</t>
  </si>
  <si>
    <t>Dirigente II fascia</t>
  </si>
  <si>
    <t>Categoria III
Funzionario</t>
  </si>
  <si>
    <t xml:space="preserve">mobilità (di cui 1 compartimentale e 1 intercompartim.) </t>
  </si>
  <si>
    <t xml:space="preserve">mobilità (intercompartim.) </t>
  </si>
  <si>
    <t>Stabilizzazioni art. 20, co.1 e co. 2</t>
  </si>
  <si>
    <t>Scorrimento graduatorie altre PA /concorso pubblico</t>
  </si>
  <si>
    <t xml:space="preserve">Stabilizzazioni art. 20, co.1 </t>
  </si>
  <si>
    <t xml:space="preserve">Assunzioni totali programmate </t>
  </si>
  <si>
    <r>
      <t>* L. 145/2018, art. 1, comma 301: "</t>
    </r>
    <r>
      <rPr>
        <i/>
        <sz val="11"/>
        <color theme="1"/>
        <rFont val="Calibri"/>
        <family val="2"/>
        <scheme val="minor"/>
      </rPr>
      <t>Fermo quanto previsto dal comma 299 e dal comma 302, sono autorizzate, a valere sulle risorse del fondo di cui all'articolo 1, comma 365, lettera b), della legge 11 dicembre 2016, n. 232, come rifinanziato ai sensi del comma 298 del presente articolo, le assunzioni a tempo indeterminato, anche mediante avvio di procedure concorsuali, per le seguenti amministrazioni: [...] f) Agenzia per l'Italia digitale: per personale dirigenziale di livello non generale e per personale non dirigenziale, nel limite di spesa di euro 1.695.529 per l'anno 2019 e di euro 2.260.705 annui a decorrere dall'anno 2020</t>
    </r>
    <r>
      <rPr>
        <sz val="11"/>
        <color theme="1"/>
        <rFont val="Calibri"/>
        <family val="2"/>
        <scheme val="minor"/>
      </rPr>
      <t>".</t>
    </r>
  </si>
  <si>
    <t>Importo residuo di cui all'art. 1, comma 301 L. 145/2018*</t>
  </si>
  <si>
    <t xml:space="preserve">Costo unitario per trattamento economico fondamentale
</t>
  </si>
  <si>
    <t xml:space="preserve">Totale oneri a regime
</t>
  </si>
  <si>
    <t>Dirigente I fascia</t>
  </si>
  <si>
    <t>Incarico</t>
  </si>
  <si>
    <t>Categoria II Collaboratore</t>
  </si>
  <si>
    <t>1)</t>
  </si>
  <si>
    <t xml:space="preserve">Categoria III
Funzionario
</t>
  </si>
  <si>
    <t>AGID: PTFP 2022-2024</t>
  </si>
  <si>
    <t>3)</t>
  </si>
  <si>
    <t xml:space="preserve">2) </t>
  </si>
  <si>
    <t>Cumulo risparmi da cessazioni personale dirigenziale e non dirigenziale 
anno 2019 budget 2020
anno 2020 budget 2021
anno 2021 budget 2022</t>
  </si>
  <si>
    <t xml:space="preserve">mobilità (compartimentale) ai sensi del D.L. 36/2022
</t>
  </si>
  <si>
    <t xml:space="preserve">mobilità ai sensi del D.L. 36/2022
(di cui 2 compartimentali e 1 intercompartimentale) </t>
  </si>
  <si>
    <t>Incarichi dirigenziali di I fascia</t>
  </si>
  <si>
    <t>Categorie protette (quota ex lege)</t>
  </si>
  <si>
    <t>Scorrimento graduatorie / concorso pubblico</t>
  </si>
  <si>
    <t>Categoria III
Area Professional</t>
  </si>
  <si>
    <t xml:space="preserve">
Categoria III Funzionario
</t>
  </si>
  <si>
    <t xml:space="preserve">
Categoria III Funzionario
</t>
  </si>
  <si>
    <t>Fondi PNRR</t>
  </si>
  <si>
    <t>Contratto a tempo determinato</t>
  </si>
  <si>
    <t>24 unità (di cui 11 PV)</t>
  </si>
  <si>
    <t xml:space="preserve">4) </t>
  </si>
  <si>
    <t>mobilità</t>
  </si>
  <si>
    <t>Costo unitario per trattamento economico fondamentale</t>
  </si>
  <si>
    <t>Cumulo risparmi da cessazioni personale dirigenziale e non dirigenziale 
anno 2023 budget 2024</t>
  </si>
  <si>
    <t>6)</t>
  </si>
  <si>
    <t>Cumulo risparmi da cessazioni personale dirigenziale e non dirigenziale 
anno 2022 budget 2023</t>
  </si>
  <si>
    <t xml:space="preserve">5) </t>
  </si>
  <si>
    <t>7)</t>
  </si>
  <si>
    <t xml:space="preserve">8) </t>
  </si>
  <si>
    <t>Categoria II
Collaboratore</t>
  </si>
  <si>
    <r>
      <t xml:space="preserve">Prospetto per il </t>
    </r>
    <r>
      <rPr>
        <b/>
        <u/>
        <sz val="12"/>
        <color theme="1"/>
        <rFont val="Cambria"/>
        <family val="1"/>
        <scheme val="major"/>
      </rPr>
      <t>D.P.C.M. di autorizzazione a bandire e assumere per l'anno 2022</t>
    </r>
    <r>
      <rPr>
        <b/>
        <sz val="12"/>
        <color theme="1"/>
        <rFont val="Cambria"/>
        <family val="1"/>
        <scheme val="major"/>
      </rPr>
      <t xml:space="preserve"> sul PTFP 2022-2024</t>
    </r>
  </si>
  <si>
    <t xml:space="preserve">Costo unitario per trattamento economico complessivo
</t>
  </si>
  <si>
    <t xml:space="preserve">Totale oneri a regime**
</t>
  </si>
  <si>
    <r>
      <t xml:space="preserve">Disponibilità residua </t>
    </r>
    <r>
      <rPr>
        <b/>
        <sz val="12"/>
        <color rgb="FFFF0000"/>
        <rFont val="Cambria"/>
        <family val="1"/>
      </rPr>
      <t>***</t>
    </r>
  </si>
  <si>
    <r>
      <rPr>
        <b/>
        <sz val="12"/>
        <color rgb="FFFF0000"/>
        <rFont val="Cambria"/>
        <family val="1"/>
      </rPr>
      <t>***</t>
    </r>
    <r>
      <rPr>
        <b/>
        <sz val="12"/>
        <rFont val="Cambria"/>
        <family val="1"/>
      </rPr>
      <t xml:space="preserve"> Utilizzo del residuo del cumulo risparmi da cessazioni di cui al precedente punto 2) per reclutamenti </t>
    </r>
    <r>
      <rPr>
        <b/>
        <u/>
        <sz val="12"/>
        <rFont val="Cambria"/>
        <family val="1"/>
      </rPr>
      <t>non soggetti all'autorizzazione di cui al D.P.C.M.</t>
    </r>
  </si>
  <si>
    <r>
      <t>**</t>
    </r>
    <r>
      <rPr>
        <sz val="11"/>
        <color rgb="FF000000"/>
        <rFont val="Calibri"/>
        <family val="2"/>
        <scheme val="minor"/>
      </rPr>
      <t xml:space="preserve"> Esclusivamente per tali allocazioni su budget ex lege, i costi sono conteggiati tenendo conto di tutte le voci stipendiali realmente corrisposte, come da indicazioni dell’IGOP.</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</si>
</sst>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quot;€&quot;\ #,##0.00"/>
    <numFmt numFmtId="165" formatCode="#,##0.00\ &quot;€&quot;"/>
  </numFmts>
  <fonts count="24" x14ac:knownFonts="1">
    <font>
      <sz val="11"/>
      <color theme="1"/>
      <name val="Calibri"/>
      <family val="2"/>
      <scheme val="minor"/>
    </font>
    <font>
      <u/>
      <sz val="11"/>
      <color theme="10"/>
      <name val="Calibri"/>
      <family val="2"/>
      <scheme val="minor"/>
    </font>
    <font>
      <u/>
      <sz val="11"/>
      <color theme="11"/>
      <name val="Calibri"/>
      <family val="2"/>
      <scheme val="minor"/>
    </font>
    <font>
      <b/>
      <sz val="12"/>
      <color theme="1"/>
      <name val="Cambria"/>
      <family val="1"/>
      <scheme val="major"/>
    </font>
    <font>
      <b/>
      <sz val="12"/>
      <name val="Cambria"/>
      <family val="1"/>
    </font>
    <font>
      <b/>
      <sz val="12"/>
      <color indexed="8"/>
      <name val="Cambria"/>
      <family val="1"/>
    </font>
    <font>
      <sz val="12"/>
      <name val="Cambria"/>
      <family val="1"/>
    </font>
    <font>
      <sz val="12"/>
      <color indexed="8"/>
      <name val="Cambria"/>
      <family val="1"/>
    </font>
    <font>
      <b/>
      <sz val="12"/>
      <color rgb="FFFF0000"/>
      <name val="Cambria"/>
      <family val="1"/>
    </font>
    <font>
      <b/>
      <sz val="11"/>
      <color theme="1"/>
      <name val="Calibri"/>
      <family val="2"/>
      <scheme val="minor"/>
    </font>
    <font>
      <i/>
      <sz val="11"/>
      <color theme="1"/>
      <name val="Calibri"/>
      <family val="2"/>
      <scheme val="minor"/>
    </font>
    <font>
      <sz val="12"/>
      <name val="Cambria"/>
      <family val="1"/>
      <scheme val="major"/>
    </font>
    <font>
      <sz val="12"/>
      <color indexed="8"/>
      <name val="Cambria"/>
      <family val="1"/>
      <scheme val="major"/>
    </font>
    <font>
      <b/>
      <sz val="12"/>
      <name val="Cambria"/>
      <family val="1"/>
      <scheme val="major"/>
    </font>
    <font>
      <b/>
      <sz val="12"/>
      <color rgb="FFFF0000"/>
      <name val="Cambria"/>
      <family val="1"/>
      <scheme val="major"/>
    </font>
    <font>
      <sz val="12"/>
      <color theme="1"/>
      <name val="Cambria"/>
      <family val="1"/>
      <scheme val="major"/>
    </font>
    <font>
      <b/>
      <sz val="20"/>
      <color theme="1"/>
      <name val="Calibri"/>
      <family val="2"/>
      <scheme val="minor"/>
    </font>
    <font>
      <b/>
      <sz val="14"/>
      <color theme="1"/>
      <name val="Cambria"/>
      <family val="1"/>
      <scheme val="major"/>
    </font>
    <font>
      <b/>
      <sz val="14"/>
      <name val="Cambria"/>
      <family val="1"/>
    </font>
    <font>
      <b/>
      <u/>
      <sz val="12"/>
      <name val="Cambria"/>
      <family val="1"/>
    </font>
    <font>
      <sz val="11"/>
      <color indexed="8"/>
      <name val="Calibri"/>
      <family val="2"/>
      <charset val="1"/>
    </font>
    <font>
      <sz val="11"/>
      <name val="Calibri"/>
      <family val="2"/>
      <scheme val="minor"/>
    </font>
    <font>
      <b/>
      <u/>
      <sz val="12"/>
      <color theme="1"/>
      <name val="Cambria"/>
      <family val="1"/>
      <scheme val="major"/>
    </font>
    <font>
      <sz val="11"/>
      <color rgb="FF000000"/>
      <name val="Calibri"/>
      <family val="2"/>
      <scheme val="minor"/>
    </font>
  </fonts>
  <fills count="5">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4" tint="0.39997558519241921"/>
        <bgColor indexed="64"/>
      </patternFill>
    </fill>
  </fills>
  <borders count="2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medium">
        <color indexed="64"/>
      </left>
      <right/>
      <top style="medium">
        <color indexed="64"/>
      </top>
      <bottom style="thin">
        <color auto="1"/>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diagonal/>
    </border>
    <border>
      <left style="thin">
        <color auto="1"/>
      </left>
      <right style="thin">
        <color auto="1"/>
      </right>
      <top style="thin">
        <color auto="1"/>
      </top>
      <bottom style="medium">
        <color indexed="64"/>
      </bottom>
      <diagonal/>
    </border>
    <border>
      <left/>
      <right style="thin">
        <color auto="1"/>
      </right>
      <top style="thin">
        <color auto="1"/>
      </top>
      <bottom style="medium">
        <color indexed="64"/>
      </bottom>
      <diagonal/>
    </border>
    <border>
      <left style="thin">
        <color auto="1"/>
      </left>
      <right style="medium">
        <color indexed="64"/>
      </right>
      <top/>
      <bottom/>
      <diagonal/>
    </border>
    <border>
      <left style="thin">
        <color auto="1"/>
      </left>
      <right style="medium">
        <color indexed="64"/>
      </right>
      <top/>
      <bottom style="medium">
        <color indexed="64"/>
      </bottom>
      <diagonal/>
    </border>
    <border>
      <left style="thin">
        <color auto="1"/>
      </left>
      <right style="thin">
        <color auto="1"/>
      </right>
      <top/>
      <bottom/>
      <diagonal/>
    </border>
    <border>
      <left style="medium">
        <color indexed="64"/>
      </left>
      <right style="thin">
        <color auto="1"/>
      </right>
      <top style="thin">
        <color auto="1"/>
      </top>
      <bottom/>
      <diagonal/>
    </border>
    <border>
      <left style="medium">
        <color indexed="64"/>
      </left>
      <right style="thin">
        <color auto="1"/>
      </right>
      <top/>
      <bottom/>
      <diagonal/>
    </border>
    <border>
      <left style="medium">
        <color indexed="64"/>
      </left>
      <right style="thin">
        <color auto="1"/>
      </right>
      <top style="thin">
        <color auto="1"/>
      </top>
      <bottom style="medium">
        <color indexed="64"/>
      </bottom>
      <diagonal/>
    </border>
    <border>
      <left style="thin">
        <color auto="1"/>
      </left>
      <right style="thin">
        <color auto="1"/>
      </right>
      <top/>
      <bottom style="medium">
        <color indexed="64"/>
      </bottom>
      <diagonal/>
    </border>
    <border>
      <left style="medium">
        <color indexed="64"/>
      </left>
      <right style="thin">
        <color auto="1"/>
      </right>
      <top/>
      <bottom style="medium">
        <color indexed="64"/>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diagonal/>
    </border>
    <border>
      <left style="medium">
        <color indexed="64"/>
      </left>
      <right/>
      <top/>
      <bottom style="medium">
        <color indexed="64"/>
      </bottom>
      <diagonal/>
    </border>
    <border>
      <left style="medium">
        <color indexed="64"/>
      </left>
      <right style="thin">
        <color auto="1"/>
      </right>
      <top style="medium">
        <color indexed="64"/>
      </top>
      <bottom/>
      <diagonal/>
    </border>
    <border>
      <left style="medium">
        <color indexed="64"/>
      </left>
      <right/>
      <top style="medium">
        <color indexed="64"/>
      </top>
      <bottom/>
      <diagonal/>
    </border>
    <border>
      <left style="thin">
        <color auto="1"/>
      </left>
      <right style="medium">
        <color indexed="64"/>
      </right>
      <top style="medium">
        <color indexed="64"/>
      </top>
      <bottom style="thin">
        <color auto="1"/>
      </bottom>
      <diagonal/>
    </border>
    <border>
      <left style="thin">
        <color auto="1"/>
      </left>
      <right style="medium">
        <color indexed="64"/>
      </right>
      <top style="thin">
        <color auto="1"/>
      </top>
      <bottom style="medium">
        <color indexed="64"/>
      </bottom>
      <diagonal/>
    </border>
    <border>
      <left style="thin">
        <color auto="1"/>
      </left>
      <right style="thin">
        <color auto="1"/>
      </right>
      <top style="medium">
        <color indexed="64"/>
      </top>
      <bottom/>
      <diagonal/>
    </border>
    <border>
      <left style="thin">
        <color auto="1"/>
      </left>
      <right style="medium">
        <color indexed="64"/>
      </right>
      <top style="thin">
        <color auto="1"/>
      </top>
      <bottom style="thin">
        <color indexed="64"/>
      </bottom>
      <diagonal/>
    </border>
    <border>
      <left style="thin">
        <color auto="1"/>
      </left>
      <right/>
      <top style="thin">
        <color auto="1"/>
      </top>
      <bottom style="medium">
        <color indexed="64"/>
      </bottom>
      <diagonal/>
    </border>
  </borders>
  <cellStyleXfs count="18">
    <xf numFmtId="0" fontId="0" fillId="0" borderId="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20" fillId="0" borderId="0"/>
  </cellStyleXfs>
  <cellXfs count="103">
    <xf numFmtId="0" fontId="0" fillId="0" borderId="0" xfId="0"/>
    <xf numFmtId="0" fontId="4" fillId="0" borderId="1" xfId="0" applyFont="1" applyFill="1" applyBorder="1" applyAlignment="1">
      <alignment horizontal="center" vertical="center" wrapText="1"/>
    </xf>
    <xf numFmtId="165" fontId="5" fillId="0" borderId="1" xfId="0" applyNumberFormat="1" applyFont="1" applyFill="1" applyBorder="1" applyAlignment="1">
      <alignment horizontal="center" vertical="center" wrapText="1"/>
    </xf>
    <xf numFmtId="164" fontId="6" fillId="0" borderId="1" xfId="0" applyNumberFormat="1" applyFont="1" applyFill="1" applyBorder="1" applyAlignment="1">
      <alignment horizontal="center" vertical="center" wrapText="1"/>
    </xf>
    <xf numFmtId="0" fontId="4" fillId="0" borderId="9" xfId="0" applyFont="1" applyFill="1" applyBorder="1" applyAlignment="1">
      <alignment horizontal="center" vertical="center" wrapText="1"/>
    </xf>
    <xf numFmtId="3" fontId="6" fillId="0" borderId="1" xfId="0"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3" fontId="6" fillId="0" borderId="2" xfId="0" applyNumberFormat="1" applyFont="1" applyFill="1" applyBorder="1" applyAlignment="1">
      <alignment horizontal="center" vertical="center" wrapText="1"/>
    </xf>
    <xf numFmtId="0" fontId="6" fillId="0" borderId="2"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4" fillId="2" borderId="7" xfId="0" applyFont="1" applyFill="1" applyBorder="1" applyAlignment="1">
      <alignment horizontal="center" vertical="center" wrapText="1"/>
    </xf>
    <xf numFmtId="165" fontId="6" fillId="0" borderId="2" xfId="0" applyNumberFormat="1" applyFont="1" applyFill="1" applyBorder="1" applyAlignment="1">
      <alignment horizontal="center" vertical="center" wrapText="1"/>
    </xf>
    <xf numFmtId="0" fontId="6" fillId="0" borderId="1" xfId="0" applyFont="1" applyFill="1" applyBorder="1" applyAlignment="1">
      <alignment horizontal="center" wrapText="1"/>
    </xf>
    <xf numFmtId="165" fontId="6" fillId="0" borderId="1" xfId="0" applyNumberFormat="1" applyFont="1" applyFill="1" applyBorder="1" applyAlignment="1">
      <alignment horizontal="center" vertical="center" wrapText="1"/>
    </xf>
    <xf numFmtId="0" fontId="4" fillId="3" borderId="1" xfId="0" applyFont="1" applyFill="1" applyBorder="1" applyAlignment="1">
      <alignment horizontal="center" vertical="center" wrapText="1"/>
    </xf>
    <xf numFmtId="0" fontId="9" fillId="0" borderId="0" xfId="0" applyFont="1" applyFill="1"/>
    <xf numFmtId="0" fontId="11" fillId="0" borderId="1" xfId="0" applyFont="1" applyFill="1" applyBorder="1" applyAlignment="1">
      <alignment horizontal="center" wrapText="1"/>
    </xf>
    <xf numFmtId="3" fontId="11" fillId="0" borderId="1" xfId="0" applyNumberFormat="1" applyFont="1" applyFill="1" applyBorder="1" applyAlignment="1">
      <alignment horizontal="center" vertical="center" wrapText="1"/>
    </xf>
    <xf numFmtId="0" fontId="11" fillId="0" borderId="1" xfId="0" applyNumberFormat="1" applyFont="1" applyFill="1" applyBorder="1" applyAlignment="1">
      <alignment horizontal="center" vertical="center" wrapText="1"/>
    </xf>
    <xf numFmtId="0" fontId="16" fillId="0" borderId="0" xfId="0" applyFont="1"/>
    <xf numFmtId="0" fontId="4" fillId="0" borderId="0" xfId="0" applyFont="1" applyFill="1" applyBorder="1" applyAlignment="1">
      <alignment horizontal="center" vertical="center" wrapText="1"/>
    </xf>
    <xf numFmtId="164" fontId="4" fillId="0" borderId="0" xfId="0" applyNumberFormat="1" applyFont="1" applyFill="1" applyBorder="1" applyAlignment="1">
      <alignment horizontal="center" vertical="center" wrapText="1"/>
    </xf>
    <xf numFmtId="3" fontId="5" fillId="0" borderId="0" xfId="0" applyNumberFormat="1" applyFont="1" applyFill="1" applyBorder="1" applyAlignment="1">
      <alignment horizontal="center" vertical="center" wrapText="1"/>
    </xf>
    <xf numFmtId="0" fontId="7" fillId="0" borderId="0" xfId="0" applyNumberFormat="1" applyFont="1" applyFill="1" applyBorder="1" applyAlignment="1">
      <alignment horizontal="center" vertical="center" wrapText="1"/>
    </xf>
    <xf numFmtId="0" fontId="5" fillId="0" borderId="0" xfId="0" applyNumberFormat="1" applyFont="1" applyFill="1" applyBorder="1" applyAlignment="1">
      <alignment horizontal="center" vertical="center" wrapText="1"/>
    </xf>
    <xf numFmtId="164" fontId="8" fillId="0" borderId="0" xfId="0" applyNumberFormat="1" applyFont="1" applyFill="1" applyBorder="1" applyAlignment="1">
      <alignment horizontal="center" vertical="center" wrapText="1"/>
    </xf>
    <xf numFmtId="0" fontId="18" fillId="3" borderId="6" xfId="0" applyFont="1" applyFill="1" applyBorder="1" applyAlignment="1">
      <alignment horizontal="center" vertical="center" wrapText="1"/>
    </xf>
    <xf numFmtId="165" fontId="7" fillId="0" borderId="2" xfId="0" applyNumberFormat="1" applyFont="1" applyFill="1" applyBorder="1" applyAlignment="1">
      <alignment horizontal="center" vertical="center" wrapText="1"/>
    </xf>
    <xf numFmtId="165" fontId="12" fillId="0" borderId="1" xfId="0" applyNumberFormat="1" applyFont="1" applyFill="1" applyBorder="1" applyAlignment="1">
      <alignment horizontal="center" vertical="center" wrapText="1"/>
    </xf>
    <xf numFmtId="165" fontId="5" fillId="0" borderId="8" xfId="0" applyNumberFormat="1" applyFont="1" applyFill="1" applyBorder="1" applyAlignment="1">
      <alignment horizontal="center" vertical="center" wrapText="1"/>
    </xf>
    <xf numFmtId="165" fontId="8" fillId="0" borderId="8" xfId="0" applyNumberFormat="1" applyFont="1" applyFill="1" applyBorder="1" applyAlignment="1">
      <alignment horizontal="center" vertical="center" wrapText="1"/>
    </xf>
    <xf numFmtId="0" fontId="4" fillId="3" borderId="19" xfId="0" applyFont="1" applyFill="1" applyBorder="1" applyAlignment="1">
      <alignment horizontal="center" vertical="center" wrapText="1"/>
    </xf>
    <xf numFmtId="0" fontId="4" fillId="0" borderId="19" xfId="0" applyFont="1" applyFill="1" applyBorder="1" applyAlignment="1">
      <alignment horizontal="center" vertical="center" wrapText="1"/>
    </xf>
    <xf numFmtId="165" fontId="5" fillId="0" borderId="19" xfId="0" applyNumberFormat="1" applyFont="1" applyFill="1" applyBorder="1" applyAlignment="1">
      <alignment horizontal="center" vertical="center" wrapText="1"/>
    </xf>
    <xf numFmtId="0" fontId="4" fillId="2" borderId="20" xfId="0" applyFont="1" applyFill="1" applyBorder="1" applyAlignment="1">
      <alignment horizontal="center" vertical="center" wrapText="1"/>
    </xf>
    <xf numFmtId="0" fontId="15" fillId="0" borderId="8" xfId="0" applyFont="1" applyBorder="1"/>
    <xf numFmtId="3" fontId="3" fillId="0" borderId="8" xfId="0" applyNumberFormat="1" applyFont="1" applyBorder="1" applyAlignment="1">
      <alignment horizontal="center" vertical="center"/>
    </xf>
    <xf numFmtId="0" fontId="13" fillId="0" borderId="8" xfId="0" applyFont="1" applyFill="1" applyBorder="1" applyAlignment="1">
      <alignment horizontal="center" vertical="center" wrapText="1"/>
    </xf>
    <xf numFmtId="0" fontId="6" fillId="0" borderId="8" xfId="0" applyFont="1" applyFill="1" applyBorder="1" applyAlignment="1">
      <alignment horizontal="center" vertical="center" wrapText="1"/>
    </xf>
    <xf numFmtId="3" fontId="4" fillId="0" borderId="8" xfId="0" applyNumberFormat="1" applyFont="1" applyFill="1" applyBorder="1" applyAlignment="1">
      <alignment horizontal="center" vertical="center" wrapText="1"/>
    </xf>
    <xf numFmtId="0" fontId="6" fillId="0" borderId="8" xfId="0" applyNumberFormat="1" applyFont="1" applyFill="1" applyBorder="1" applyAlignment="1">
      <alignment horizontal="center" vertical="center" wrapText="1"/>
    </xf>
    <xf numFmtId="165" fontId="4" fillId="0" borderId="8" xfId="0" applyNumberFormat="1" applyFont="1" applyFill="1" applyBorder="1" applyAlignment="1">
      <alignment horizontal="center" vertical="center" wrapText="1"/>
    </xf>
    <xf numFmtId="165" fontId="8" fillId="0" borderId="25" xfId="0" applyNumberFormat="1" applyFont="1" applyFill="1" applyBorder="1" applyAlignment="1">
      <alignment horizontal="center" vertical="center" wrapText="1"/>
    </xf>
    <xf numFmtId="164" fontId="6" fillId="0" borderId="8" xfId="0" applyNumberFormat="1" applyFont="1" applyFill="1" applyBorder="1" applyAlignment="1">
      <alignment horizontal="center" vertical="center" wrapText="1"/>
    </xf>
    <xf numFmtId="165" fontId="7" fillId="0" borderId="8" xfId="0" applyNumberFormat="1" applyFont="1" applyFill="1" applyBorder="1" applyAlignment="1">
      <alignment horizontal="center" vertical="center" wrapText="1"/>
    </xf>
    <xf numFmtId="165" fontId="6" fillId="0" borderId="8" xfId="0" applyNumberFormat="1" applyFont="1" applyFill="1" applyBorder="1" applyAlignment="1">
      <alignment horizontal="center" vertical="center" wrapText="1"/>
    </xf>
    <xf numFmtId="165" fontId="7" fillId="0" borderId="1" xfId="0" applyNumberFormat="1" applyFont="1" applyFill="1" applyBorder="1" applyAlignment="1">
      <alignment horizontal="center" vertical="center" wrapText="1"/>
    </xf>
    <xf numFmtId="0" fontId="6" fillId="0" borderId="0" xfId="0" applyFont="1" applyFill="1" applyBorder="1" applyAlignment="1">
      <alignment horizontal="center" vertical="center" wrapText="1"/>
    </xf>
    <xf numFmtId="3" fontId="4" fillId="0" borderId="0" xfId="0" applyNumberFormat="1" applyFont="1" applyFill="1" applyBorder="1" applyAlignment="1">
      <alignment horizontal="center" vertical="center" wrapText="1"/>
    </xf>
    <xf numFmtId="0" fontId="6" fillId="0" borderId="0" xfId="0" applyNumberFormat="1" applyFont="1" applyFill="1" applyBorder="1" applyAlignment="1">
      <alignment horizontal="center" vertical="center" wrapText="1"/>
    </xf>
    <xf numFmtId="165" fontId="4" fillId="0" borderId="0" xfId="0" applyNumberFormat="1" applyFont="1" applyFill="1" applyBorder="1" applyAlignment="1">
      <alignment horizontal="center" vertical="center" wrapText="1"/>
    </xf>
    <xf numFmtId="165" fontId="8" fillId="0" borderId="0" xfId="0" applyNumberFormat="1" applyFont="1" applyFill="1" applyBorder="1" applyAlignment="1">
      <alignment horizontal="center" vertical="center" wrapText="1"/>
    </xf>
    <xf numFmtId="0" fontId="18" fillId="0" borderId="0" xfId="0" applyFont="1" applyFill="1" applyBorder="1" applyAlignment="1">
      <alignment horizontal="center" vertical="center" wrapText="1"/>
    </xf>
    <xf numFmtId="165" fontId="14" fillId="0" borderId="8" xfId="0" applyNumberFormat="1" applyFont="1" applyBorder="1" applyAlignment="1">
      <alignment horizontal="center" vertical="center"/>
    </xf>
    <xf numFmtId="165" fontId="7" fillId="0" borderId="0" xfId="0" applyNumberFormat="1" applyFont="1" applyFill="1" applyBorder="1" applyAlignment="1">
      <alignment horizontal="center" vertical="center" wrapText="1"/>
    </xf>
    <xf numFmtId="0" fontId="18" fillId="3" borderId="18" xfId="0" applyFont="1" applyFill="1" applyBorder="1" applyAlignment="1">
      <alignment horizontal="center" vertical="center" wrapText="1"/>
    </xf>
    <xf numFmtId="0" fontId="18" fillId="0" borderId="15" xfId="0" applyFont="1" applyFill="1" applyBorder="1" applyAlignment="1">
      <alignment horizontal="center" vertical="center" wrapText="1"/>
    </xf>
    <xf numFmtId="0" fontId="0" fillId="0" borderId="0" xfId="0" applyBorder="1"/>
    <xf numFmtId="165" fontId="11" fillId="0" borderId="0" xfId="0" applyNumberFormat="1" applyFont="1" applyFill="1" applyBorder="1" applyAlignment="1">
      <alignment horizontal="center" vertical="center" wrapText="1"/>
    </xf>
    <xf numFmtId="3" fontId="6" fillId="0" borderId="0" xfId="0" applyNumberFormat="1" applyFont="1" applyFill="1" applyBorder="1" applyAlignment="1">
      <alignment horizontal="center" vertical="center" wrapText="1"/>
    </xf>
    <xf numFmtId="0" fontId="4" fillId="2" borderId="24" xfId="0" applyFont="1" applyFill="1" applyBorder="1" applyAlignment="1">
      <alignment horizontal="center" vertical="center" wrapText="1"/>
    </xf>
    <xf numFmtId="0" fontId="6" fillId="0" borderId="1" xfId="0" applyFont="1" applyFill="1" applyBorder="1" applyAlignment="1">
      <alignment horizontal="center" vertical="top" wrapText="1"/>
    </xf>
    <xf numFmtId="0" fontId="21" fillId="0" borderId="0" xfId="0" applyFont="1"/>
    <xf numFmtId="0" fontId="21" fillId="0" borderId="0" xfId="0" applyFont="1" applyFill="1"/>
    <xf numFmtId="3" fontId="6" fillId="0" borderId="28" xfId="0" applyNumberFormat="1" applyFont="1" applyFill="1" applyBorder="1" applyAlignment="1">
      <alignment horizontal="center" vertical="center" wrapText="1"/>
    </xf>
    <xf numFmtId="0" fontId="0" fillId="0" borderId="12" xfId="0" applyBorder="1"/>
    <xf numFmtId="0" fontId="21" fillId="0" borderId="12" xfId="0" applyFont="1" applyFill="1" applyBorder="1"/>
    <xf numFmtId="0" fontId="11" fillId="0" borderId="8" xfId="0" applyFont="1" applyFill="1" applyBorder="1" applyAlignment="1">
      <alignment horizontal="center" vertical="center" wrapText="1"/>
    </xf>
    <xf numFmtId="3" fontId="11" fillId="0" borderId="8" xfId="0" applyNumberFormat="1" applyFont="1" applyFill="1" applyBorder="1" applyAlignment="1">
      <alignment horizontal="center" vertical="center" wrapText="1"/>
    </xf>
    <xf numFmtId="0" fontId="11" fillId="0" borderId="8" xfId="0" applyNumberFormat="1" applyFont="1" applyFill="1" applyBorder="1" applyAlignment="1">
      <alignment horizontal="center" vertical="center" wrapText="1"/>
    </xf>
    <xf numFmtId="0" fontId="4" fillId="0" borderId="24" xfId="0" applyFont="1" applyFill="1" applyBorder="1" applyAlignment="1">
      <alignment horizontal="center" vertical="center" wrapText="1"/>
    </xf>
    <xf numFmtId="165" fontId="8" fillId="2" borderId="25" xfId="0" applyNumberFormat="1" applyFont="1" applyFill="1" applyBorder="1" applyAlignment="1">
      <alignment horizontal="center" vertical="center" wrapText="1"/>
    </xf>
    <xf numFmtId="0" fontId="17" fillId="3" borderId="18" xfId="0" applyFont="1" applyFill="1" applyBorder="1" applyAlignment="1">
      <alignment horizontal="center" vertical="center"/>
    </xf>
    <xf numFmtId="0" fontId="17" fillId="3" borderId="15" xfId="0" applyFont="1" applyFill="1" applyBorder="1" applyAlignment="1">
      <alignment horizontal="center" vertical="center"/>
    </xf>
    <xf numFmtId="0" fontId="17" fillId="3" borderId="23" xfId="0" applyFont="1" applyFill="1" applyBorder="1" applyAlignment="1">
      <alignment horizontal="center" vertical="center"/>
    </xf>
    <xf numFmtId="0" fontId="17" fillId="3" borderId="21" xfId="0" applyFont="1" applyFill="1" applyBorder="1" applyAlignment="1">
      <alignment horizontal="center" vertical="center"/>
    </xf>
    <xf numFmtId="0" fontId="4" fillId="3" borderId="26" xfId="0" applyFont="1" applyFill="1" applyBorder="1" applyAlignment="1">
      <alignment horizontal="center" vertical="center" wrapText="1"/>
    </xf>
    <xf numFmtId="0" fontId="4" fillId="3" borderId="16" xfId="0" applyFont="1" applyFill="1" applyBorder="1" applyAlignment="1">
      <alignment horizontal="center" vertical="center" wrapText="1"/>
    </xf>
    <xf numFmtId="165" fontId="8" fillId="0" borderId="7" xfId="0" applyNumberFormat="1" applyFont="1" applyFill="1" applyBorder="1" applyAlignment="1">
      <alignment horizontal="center" vertical="center" wrapText="1"/>
    </xf>
    <xf numFmtId="165" fontId="8" fillId="0" borderId="10" xfId="0" applyNumberFormat="1" applyFont="1" applyFill="1" applyBorder="1" applyAlignment="1">
      <alignment horizontal="center" vertical="center" wrapText="1"/>
    </xf>
    <xf numFmtId="165" fontId="8" fillId="0" borderId="11" xfId="0" applyNumberFormat="1" applyFont="1" applyFill="1" applyBorder="1" applyAlignment="1">
      <alignment horizontal="center" vertical="center" wrapText="1"/>
    </xf>
    <xf numFmtId="164" fontId="8" fillId="0" borderId="1" xfId="0" applyNumberFormat="1" applyFont="1" applyFill="1" applyBorder="1" applyAlignment="1">
      <alignment horizontal="center" vertical="center" wrapText="1"/>
    </xf>
    <xf numFmtId="164" fontId="8" fillId="0" borderId="8" xfId="0" applyNumberFormat="1" applyFont="1" applyFill="1" applyBorder="1" applyAlignment="1">
      <alignment horizontal="center" vertical="center" wrapText="1"/>
    </xf>
    <xf numFmtId="0" fontId="18" fillId="3" borderId="18" xfId="0" applyFont="1" applyFill="1" applyBorder="1" applyAlignment="1">
      <alignment horizontal="center" vertical="center" wrapText="1"/>
    </xf>
    <xf numFmtId="0" fontId="18" fillId="3" borderId="6" xfId="0" applyFont="1" applyFill="1" applyBorder="1" applyAlignment="1">
      <alignment horizontal="center" vertical="center" wrapText="1"/>
    </xf>
    <xf numFmtId="0" fontId="18" fillId="3" borderId="15" xfId="0" applyFont="1" applyFill="1" applyBorder="1" applyAlignment="1">
      <alignment horizontal="center" vertical="center" wrapText="1"/>
    </xf>
    <xf numFmtId="0" fontId="18" fillId="3" borderId="22" xfId="0" applyFont="1" applyFill="1" applyBorder="1" applyAlignment="1">
      <alignment horizontal="center" vertical="center" wrapText="1"/>
    </xf>
    <xf numFmtId="0" fontId="18" fillId="3" borderId="14" xfId="0" applyFont="1" applyFill="1" applyBorder="1" applyAlignment="1">
      <alignment horizontal="center" vertical="center" wrapText="1"/>
    </xf>
    <xf numFmtId="0" fontId="18" fillId="3" borderId="17" xfId="0" applyFont="1" applyFill="1" applyBorder="1" applyAlignment="1">
      <alignment horizontal="center" vertical="center" wrapText="1"/>
    </xf>
    <xf numFmtId="165" fontId="14" fillId="0" borderId="1" xfId="0" applyNumberFormat="1" applyFont="1" applyBorder="1" applyAlignment="1">
      <alignment horizontal="center" vertical="center"/>
    </xf>
    <xf numFmtId="165" fontId="14" fillId="0" borderId="8" xfId="0" applyNumberFormat="1" applyFont="1" applyBorder="1" applyAlignment="1">
      <alignment horizontal="center" vertical="center"/>
    </xf>
    <xf numFmtId="165" fontId="14" fillId="0" borderId="27" xfId="0" applyNumberFormat="1" applyFont="1" applyFill="1" applyBorder="1" applyAlignment="1">
      <alignment horizontal="center" vertical="center"/>
    </xf>
    <xf numFmtId="165" fontId="14" fillId="0" borderId="25" xfId="0" applyNumberFormat="1" applyFont="1" applyFill="1" applyBorder="1" applyAlignment="1">
      <alignment horizontal="center" vertical="center"/>
    </xf>
    <xf numFmtId="0" fontId="3" fillId="4" borderId="3"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0" fillId="0" borderId="0" xfId="0" applyAlignment="1">
      <alignment horizontal="left" vertical="top" wrapText="1"/>
    </xf>
    <xf numFmtId="165" fontId="8" fillId="0" borderId="2" xfId="0" applyNumberFormat="1" applyFont="1" applyFill="1" applyBorder="1" applyAlignment="1">
      <alignment horizontal="center" vertical="center" wrapText="1"/>
    </xf>
    <xf numFmtId="165" fontId="8" fillId="0" borderId="12" xfId="0" applyNumberFormat="1" applyFont="1" applyFill="1" applyBorder="1" applyAlignment="1">
      <alignment horizontal="center" vertical="center" wrapText="1"/>
    </xf>
    <xf numFmtId="165" fontId="8" fillId="0" borderId="16" xfId="0" applyNumberFormat="1" applyFont="1" applyFill="1" applyBorder="1" applyAlignment="1">
      <alignment horizontal="center" vertical="center" wrapText="1"/>
    </xf>
    <xf numFmtId="0" fontId="4" fillId="0" borderId="13" xfId="0" applyFont="1" applyFill="1" applyBorder="1" applyAlignment="1">
      <alignment horizontal="center" vertical="center" wrapText="1"/>
    </xf>
    <xf numFmtId="0" fontId="4" fillId="0" borderId="14" xfId="0" applyFont="1" applyFill="1" applyBorder="1" applyAlignment="1">
      <alignment horizontal="center" vertical="center" wrapText="1"/>
    </xf>
    <xf numFmtId="0" fontId="4" fillId="0" borderId="17" xfId="0" applyFont="1" applyFill="1" applyBorder="1" applyAlignment="1">
      <alignment horizontal="center" vertical="center" wrapText="1"/>
    </xf>
  </cellXfs>
  <cellStyles count="18">
    <cellStyle name="Collegamento ipertestuale" xfId="1" builtinId="8" hidden="1"/>
    <cellStyle name="Collegamento ipertestuale" xfId="3" builtinId="8" hidden="1"/>
    <cellStyle name="Collegamento ipertestuale" xfId="5" builtinId="8" hidden="1"/>
    <cellStyle name="Collegamento ipertestuale" xfId="7" builtinId="8" hidden="1"/>
    <cellStyle name="Collegamento ipertestuale" xfId="9" builtinId="8" hidden="1"/>
    <cellStyle name="Collegamento ipertestuale" xfId="11" builtinId="8" hidden="1"/>
    <cellStyle name="Collegamento ipertestuale" xfId="13" builtinId="8" hidden="1"/>
    <cellStyle name="Collegamento ipertestuale" xfId="15" builtinId="8" hidden="1"/>
    <cellStyle name="Collegamento ipertestuale visitato" xfId="2" builtinId="9" hidden="1"/>
    <cellStyle name="Collegamento ipertestuale visitato" xfId="4" builtinId="9" hidden="1"/>
    <cellStyle name="Collegamento ipertestuale visitato" xfId="6" builtinId="9" hidden="1"/>
    <cellStyle name="Collegamento ipertestuale visitato" xfId="8" builtinId="9" hidden="1"/>
    <cellStyle name="Collegamento ipertestuale visitato" xfId="10" builtinId="9" hidden="1"/>
    <cellStyle name="Collegamento ipertestuale visitato" xfId="12" builtinId="9" hidden="1"/>
    <cellStyle name="Collegamento ipertestuale visitato" xfId="14" builtinId="9" hidden="1"/>
    <cellStyle name="Collegamento ipertestuale visitato" xfId="16" builtinId="9" hidden="1"/>
    <cellStyle name="Excel Built-in Normal" xfId="17"/>
    <cellStyle name="Normale" xfId="0" builtinId="0"/>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4"/>
  <sheetViews>
    <sheetView tabSelected="1" zoomScale="56" zoomScaleNormal="56" zoomScaleSheetLayoutView="100" workbookViewId="0">
      <selection activeCell="L5" sqref="L5"/>
    </sheetView>
  </sheetViews>
  <sheetFormatPr defaultRowHeight="14.4" x14ac:dyDescent="0.3"/>
  <cols>
    <col min="1" max="1" width="24.44140625" customWidth="1"/>
    <col min="2" max="2" width="30.88671875" customWidth="1"/>
    <col min="3" max="3" width="23.44140625" customWidth="1"/>
    <col min="4" max="4" width="21.5546875" customWidth="1"/>
    <col min="5" max="5" width="26.5546875" customWidth="1"/>
    <col min="6" max="6" width="23.33203125" customWidth="1"/>
    <col min="7" max="8" width="24.44140625" customWidth="1"/>
    <col min="9" max="9" width="18.88671875" customWidth="1"/>
    <col min="10" max="10" width="11.5546875" customWidth="1"/>
    <col min="11" max="11" width="17.77734375" customWidth="1"/>
    <col min="12" max="12" width="13.77734375" customWidth="1"/>
    <col min="13" max="13" width="16.77734375" customWidth="1"/>
  </cols>
  <sheetData>
    <row r="1" spans="1:13" ht="25.8" x14ac:dyDescent="0.5">
      <c r="A1" s="19" t="s">
        <v>25</v>
      </c>
    </row>
    <row r="2" spans="1:13" ht="15" thickBot="1" x14ac:dyDescent="0.35"/>
    <row r="3" spans="1:13" ht="75" x14ac:dyDescent="0.3">
      <c r="A3" s="83" t="s">
        <v>23</v>
      </c>
      <c r="B3" s="31" t="s">
        <v>17</v>
      </c>
      <c r="C3" s="32" t="s">
        <v>0</v>
      </c>
      <c r="D3" s="32" t="s">
        <v>15</v>
      </c>
      <c r="E3" s="32" t="s">
        <v>3</v>
      </c>
      <c r="F3" s="32" t="s">
        <v>51</v>
      </c>
      <c r="G3" s="33" t="s">
        <v>52</v>
      </c>
      <c r="H3" s="60" t="s">
        <v>2</v>
      </c>
    </row>
    <row r="4" spans="1:13" ht="34.950000000000003" customHeight="1" x14ac:dyDescent="0.3">
      <c r="A4" s="84"/>
      <c r="B4" s="89">
        <v>396148.23</v>
      </c>
      <c r="C4" s="3" t="s">
        <v>8</v>
      </c>
      <c r="D4" s="5">
        <v>1</v>
      </c>
      <c r="E4" s="6" t="s">
        <v>6</v>
      </c>
      <c r="F4" s="46">
        <v>121895.89285899999</v>
      </c>
      <c r="G4" s="46">
        <f>F4*D4</f>
        <v>121895.89285899999</v>
      </c>
      <c r="H4" s="91">
        <f xml:space="preserve"> B4-G6</f>
        <v>42553.887439999962</v>
      </c>
      <c r="I4" s="57"/>
      <c r="J4" s="57"/>
      <c r="K4" s="57"/>
      <c r="L4" s="57"/>
      <c r="M4" s="57"/>
    </row>
    <row r="5" spans="1:13" ht="34.950000000000003" customHeight="1" x14ac:dyDescent="0.3">
      <c r="A5" s="84"/>
      <c r="B5" s="89"/>
      <c r="C5" s="9" t="s">
        <v>34</v>
      </c>
      <c r="D5" s="5">
        <v>3</v>
      </c>
      <c r="E5" s="6" t="s">
        <v>6</v>
      </c>
      <c r="F5" s="13">
        <v>77232.816567000002</v>
      </c>
      <c r="G5" s="46">
        <f>F5*D5</f>
        <v>231698.44970100001</v>
      </c>
      <c r="H5" s="91"/>
      <c r="I5" s="57"/>
      <c r="J5" s="57"/>
      <c r="K5" s="57"/>
      <c r="L5" s="57"/>
      <c r="M5" s="57"/>
    </row>
    <row r="6" spans="1:13" ht="30.6" customHeight="1" thickBot="1" x14ac:dyDescent="0.35">
      <c r="A6" s="85"/>
      <c r="B6" s="90"/>
      <c r="C6" s="35"/>
      <c r="D6" s="36">
        <f>SUM(D4:D5)</f>
        <v>4</v>
      </c>
      <c r="E6" s="35"/>
      <c r="F6" s="37" t="s">
        <v>1</v>
      </c>
      <c r="G6" s="53">
        <f>SUM(G4:G5)</f>
        <v>353594.34256000002</v>
      </c>
      <c r="H6" s="92"/>
      <c r="I6" s="58"/>
      <c r="J6" s="58"/>
      <c r="K6" s="58"/>
      <c r="L6" s="58"/>
      <c r="M6" s="58"/>
    </row>
    <row r="7" spans="1:13" ht="52.2" customHeight="1" x14ac:dyDescent="0.3">
      <c r="A7" s="96" t="s">
        <v>16</v>
      </c>
      <c r="B7" s="96"/>
      <c r="C7" s="96"/>
      <c r="D7" s="96"/>
      <c r="E7" s="96"/>
      <c r="F7" s="96"/>
      <c r="G7" s="96"/>
      <c r="H7" s="96"/>
      <c r="I7" s="57"/>
      <c r="J7" s="57"/>
      <c r="K7" s="57"/>
      <c r="L7" s="57"/>
      <c r="M7" s="57"/>
    </row>
    <row r="8" spans="1:13" ht="16.2" customHeight="1" x14ac:dyDescent="0.3">
      <c r="A8" s="96" t="s">
        <v>55</v>
      </c>
      <c r="B8" s="96"/>
      <c r="C8" s="96"/>
      <c r="D8" s="96"/>
      <c r="E8" s="96"/>
      <c r="F8" s="96"/>
      <c r="G8" s="96"/>
      <c r="H8" s="96"/>
      <c r="I8" s="57"/>
      <c r="J8" s="57"/>
      <c r="K8" s="57"/>
      <c r="L8" s="57"/>
      <c r="M8" s="57"/>
    </row>
    <row r="9" spans="1:13" ht="12" customHeight="1" thickBot="1" x14ac:dyDescent="0.35">
      <c r="I9" s="57"/>
      <c r="J9" s="57"/>
      <c r="K9" s="57"/>
      <c r="L9" s="57"/>
      <c r="M9" s="57"/>
    </row>
    <row r="10" spans="1:13" ht="36.6" customHeight="1" x14ac:dyDescent="0.3">
      <c r="A10" s="93" t="s">
        <v>50</v>
      </c>
      <c r="B10" s="94"/>
      <c r="C10" s="94"/>
      <c r="D10" s="94"/>
      <c r="E10" s="94"/>
      <c r="F10" s="94"/>
      <c r="G10" s="94"/>
      <c r="H10" s="95"/>
      <c r="I10" s="57"/>
      <c r="J10" s="57"/>
      <c r="K10" s="57"/>
      <c r="L10" s="57"/>
      <c r="M10" s="57"/>
    </row>
    <row r="11" spans="1:13" ht="166.5" customHeight="1" x14ac:dyDescent="0.3">
      <c r="A11" s="26" t="s">
        <v>27</v>
      </c>
      <c r="B11" s="14" t="s">
        <v>28</v>
      </c>
      <c r="C11" s="1" t="s">
        <v>0</v>
      </c>
      <c r="D11" s="1" t="s">
        <v>15</v>
      </c>
      <c r="E11" s="1" t="s">
        <v>3</v>
      </c>
      <c r="F11" s="1" t="s">
        <v>4</v>
      </c>
      <c r="G11" s="2" t="s">
        <v>5</v>
      </c>
      <c r="H11" s="10" t="s">
        <v>53</v>
      </c>
      <c r="I11" s="57"/>
      <c r="J11" s="57"/>
      <c r="K11" s="57"/>
      <c r="L11" s="57"/>
      <c r="M11" s="57"/>
    </row>
    <row r="12" spans="1:13" ht="61.2" customHeight="1" x14ac:dyDescent="0.3">
      <c r="A12" s="100" t="s">
        <v>39</v>
      </c>
      <c r="B12" s="97">
        <v>754061.26</v>
      </c>
      <c r="C12" s="3" t="s">
        <v>8</v>
      </c>
      <c r="D12" s="7">
        <v>1</v>
      </c>
      <c r="E12" s="8" t="s">
        <v>41</v>
      </c>
      <c r="F12" s="27">
        <v>63836.909366999986</v>
      </c>
      <c r="G12" s="27">
        <f>F12*D12</f>
        <v>63836.909366999986</v>
      </c>
      <c r="H12" s="78">
        <f>B12-G20</f>
        <v>201107.23106500006</v>
      </c>
      <c r="I12" s="47"/>
      <c r="J12" s="59"/>
      <c r="K12" s="49"/>
      <c r="L12" s="54"/>
      <c r="M12" s="54"/>
    </row>
    <row r="13" spans="1:13" ht="37.200000000000003" customHeight="1" x14ac:dyDescent="0.3">
      <c r="A13" s="101"/>
      <c r="B13" s="98"/>
      <c r="C13" s="9" t="s">
        <v>34</v>
      </c>
      <c r="D13" s="5">
        <v>3</v>
      </c>
      <c r="E13" s="6" t="s">
        <v>7</v>
      </c>
      <c r="F13" s="13">
        <v>13947.160072999999</v>
      </c>
      <c r="G13" s="27">
        <f>F13*D13</f>
        <v>41841.480218999997</v>
      </c>
      <c r="H13" s="79"/>
    </row>
    <row r="14" spans="1:13" ht="51" customHeight="1" x14ac:dyDescent="0.3">
      <c r="A14" s="101"/>
      <c r="B14" s="98"/>
      <c r="C14" s="16" t="s">
        <v>35</v>
      </c>
      <c r="D14" s="17">
        <v>6</v>
      </c>
      <c r="E14" s="18" t="s">
        <v>13</v>
      </c>
      <c r="F14" s="28">
        <v>35354.907742000003</v>
      </c>
      <c r="G14" s="28">
        <f>F14*D14</f>
        <v>212129.446452</v>
      </c>
      <c r="H14" s="79"/>
    </row>
    <row r="15" spans="1:13" ht="56.25" customHeight="1" x14ac:dyDescent="0.3">
      <c r="A15" s="101"/>
      <c r="B15" s="98"/>
      <c r="C15" s="9" t="s">
        <v>9</v>
      </c>
      <c r="D15" s="5">
        <v>2</v>
      </c>
      <c r="E15" s="6" t="s">
        <v>10</v>
      </c>
      <c r="F15" s="11">
        <v>35354.907742000003</v>
      </c>
      <c r="G15" s="27">
        <f t="shared" ref="G15:G19" si="0">F15*D15</f>
        <v>70709.815484000006</v>
      </c>
      <c r="H15" s="79"/>
    </row>
    <row r="16" spans="1:13" ht="42.6" customHeight="1" x14ac:dyDescent="0.3">
      <c r="A16" s="101"/>
      <c r="B16" s="98"/>
      <c r="C16" s="61" t="s">
        <v>24</v>
      </c>
      <c r="D16" s="5">
        <v>5</v>
      </c>
      <c r="E16" s="6" t="s">
        <v>7</v>
      </c>
      <c r="F16" s="13">
        <v>6217.9228650000041</v>
      </c>
      <c r="G16" s="27">
        <f t="shared" si="0"/>
        <v>31089.61432500002</v>
      </c>
      <c r="H16" s="79"/>
    </row>
    <row r="17" spans="1:9" ht="37.200000000000003" customHeight="1" x14ac:dyDescent="0.3">
      <c r="A17" s="101"/>
      <c r="B17" s="98"/>
      <c r="C17" s="12" t="s">
        <v>36</v>
      </c>
      <c r="D17" s="7">
        <v>2</v>
      </c>
      <c r="E17" s="8" t="s">
        <v>12</v>
      </c>
      <c r="F17" s="27">
        <v>35354.907742000003</v>
      </c>
      <c r="G17" s="27">
        <f t="shared" si="0"/>
        <v>70709.815484000006</v>
      </c>
      <c r="H17" s="79"/>
    </row>
    <row r="18" spans="1:9" ht="37.200000000000003" customHeight="1" x14ac:dyDescent="0.3">
      <c r="A18" s="101"/>
      <c r="B18" s="98"/>
      <c r="C18" s="9" t="s">
        <v>49</v>
      </c>
      <c r="D18" s="5">
        <v>3</v>
      </c>
      <c r="E18" s="6" t="s">
        <v>7</v>
      </c>
      <c r="F18" s="46">
        <v>1454.3259499999986</v>
      </c>
      <c r="G18" s="27">
        <f t="shared" si="0"/>
        <v>4362.9778499999957</v>
      </c>
      <c r="H18" s="79"/>
    </row>
    <row r="19" spans="1:9" ht="36" customHeight="1" x14ac:dyDescent="0.3">
      <c r="A19" s="101"/>
      <c r="B19" s="98"/>
      <c r="C19" s="9" t="s">
        <v>22</v>
      </c>
      <c r="D19" s="5">
        <v>2</v>
      </c>
      <c r="E19" s="6" t="s">
        <v>11</v>
      </c>
      <c r="F19" s="11">
        <v>29136.984876999999</v>
      </c>
      <c r="G19" s="27">
        <f t="shared" si="0"/>
        <v>58273.969753999998</v>
      </c>
      <c r="H19" s="79"/>
    </row>
    <row r="20" spans="1:9" ht="36" customHeight="1" thickBot="1" x14ac:dyDescent="0.35">
      <c r="A20" s="102"/>
      <c r="B20" s="99"/>
      <c r="C20" s="4"/>
      <c r="D20" s="39">
        <f>SUM(D12:D19)</f>
        <v>24</v>
      </c>
      <c r="E20" s="40"/>
      <c r="F20" s="29" t="s">
        <v>1</v>
      </c>
      <c r="G20" s="30">
        <f>SUM(G12:G19)</f>
        <v>552954.02893499995</v>
      </c>
      <c r="H20" s="80"/>
    </row>
    <row r="21" spans="1:9" ht="20.25" customHeight="1" thickBot="1" x14ac:dyDescent="0.35">
      <c r="A21" s="20"/>
      <c r="B21" s="21"/>
      <c r="C21" s="20"/>
      <c r="D21" s="22"/>
      <c r="E21" s="23"/>
      <c r="F21" s="24"/>
      <c r="G21" s="25"/>
      <c r="H21" s="25"/>
    </row>
    <row r="22" spans="1:9" ht="158.4" customHeight="1" x14ac:dyDescent="0.3">
      <c r="A22" s="86" t="s">
        <v>26</v>
      </c>
      <c r="B22" s="31" t="s">
        <v>54</v>
      </c>
      <c r="C22" s="32" t="s">
        <v>0</v>
      </c>
      <c r="D22" s="32" t="s">
        <v>15</v>
      </c>
      <c r="E22" s="32" t="s">
        <v>3</v>
      </c>
      <c r="F22" s="32" t="s">
        <v>42</v>
      </c>
      <c r="G22" s="33" t="s">
        <v>5</v>
      </c>
      <c r="H22" s="34" t="s">
        <v>2</v>
      </c>
    </row>
    <row r="23" spans="1:9" ht="80.400000000000006" customHeight="1" x14ac:dyDescent="0.3">
      <c r="A23" s="87"/>
      <c r="B23" s="81">
        <f>H12</f>
        <v>201107.23106500006</v>
      </c>
      <c r="C23" s="9" t="s">
        <v>24</v>
      </c>
      <c r="D23" s="5">
        <v>1</v>
      </c>
      <c r="E23" s="6" t="s">
        <v>29</v>
      </c>
      <c r="F23" s="11">
        <v>35354.907742000003</v>
      </c>
      <c r="G23" s="11">
        <f>F23*D23</f>
        <v>35354.907742000003</v>
      </c>
      <c r="H23" s="78">
        <f>B23-G25</f>
        <v>78341.368692000047</v>
      </c>
    </row>
    <row r="24" spans="1:9" ht="81" customHeight="1" x14ac:dyDescent="0.3">
      <c r="A24" s="87"/>
      <c r="B24" s="81"/>
      <c r="C24" s="9" t="s">
        <v>22</v>
      </c>
      <c r="D24" s="5">
        <v>3</v>
      </c>
      <c r="E24" s="6" t="s">
        <v>30</v>
      </c>
      <c r="F24" s="13">
        <v>29136.984876999999</v>
      </c>
      <c r="G24" s="13">
        <f t="shared" ref="G24" si="1">F24*D24</f>
        <v>87410.954631000001</v>
      </c>
      <c r="H24" s="79"/>
    </row>
    <row r="25" spans="1:9" ht="51" customHeight="1" thickBot="1" x14ac:dyDescent="0.35">
      <c r="A25" s="88"/>
      <c r="B25" s="82"/>
      <c r="C25" s="38"/>
      <c r="D25" s="39">
        <v>4</v>
      </c>
      <c r="E25" s="40"/>
      <c r="F25" s="41" t="s">
        <v>1</v>
      </c>
      <c r="G25" s="30">
        <f>G23+G24</f>
        <v>122765.86237300001</v>
      </c>
      <c r="H25" s="80"/>
    </row>
    <row r="26" spans="1:9" ht="18.600000000000001" customHeight="1" thickBot="1" x14ac:dyDescent="0.35">
      <c r="A26" s="52"/>
      <c r="B26" s="25"/>
      <c r="C26" s="47"/>
      <c r="D26" s="48"/>
      <c r="E26" s="49"/>
      <c r="F26" s="50"/>
      <c r="G26" s="51"/>
      <c r="H26" s="51"/>
    </row>
    <row r="27" spans="1:9" ht="109.8" customHeight="1" x14ac:dyDescent="0.3">
      <c r="A27" s="55" t="s">
        <v>40</v>
      </c>
      <c r="B27" s="31" t="s">
        <v>45</v>
      </c>
      <c r="C27" s="32" t="s">
        <v>0</v>
      </c>
      <c r="D27" s="32" t="s">
        <v>15</v>
      </c>
      <c r="E27" s="32" t="s">
        <v>3</v>
      </c>
      <c r="F27" s="32" t="s">
        <v>18</v>
      </c>
      <c r="G27" s="33" t="s">
        <v>5</v>
      </c>
      <c r="H27" s="60" t="s">
        <v>2</v>
      </c>
    </row>
    <row r="28" spans="1:9" ht="51" customHeight="1" thickBot="1" x14ac:dyDescent="0.35">
      <c r="A28" s="56"/>
      <c r="B28" s="30">
        <v>219203.70040799998</v>
      </c>
      <c r="C28" s="67" t="s">
        <v>22</v>
      </c>
      <c r="D28" s="68">
        <v>4</v>
      </c>
      <c r="E28" s="69" t="s">
        <v>13</v>
      </c>
      <c r="F28" s="44">
        <v>29136.98</v>
      </c>
      <c r="G28" s="44">
        <f>D28*F28</f>
        <v>116547.92</v>
      </c>
      <c r="H28" s="42">
        <f>B28-G28</f>
        <v>102655.78040799998</v>
      </c>
    </row>
    <row r="29" spans="1:9" ht="18" customHeight="1" thickBot="1" x14ac:dyDescent="0.35">
      <c r="A29" s="52"/>
      <c r="B29" s="25"/>
      <c r="C29" s="47"/>
      <c r="D29" s="48"/>
      <c r="E29" s="49"/>
      <c r="F29" s="50"/>
      <c r="G29" s="51"/>
      <c r="H29" s="51"/>
    </row>
    <row r="30" spans="1:9" ht="121.8" customHeight="1" x14ac:dyDescent="0.3">
      <c r="A30" s="55" t="s">
        <v>46</v>
      </c>
      <c r="B30" s="31" t="s">
        <v>43</v>
      </c>
      <c r="C30" s="32" t="s">
        <v>0</v>
      </c>
      <c r="D30" s="32" t="s">
        <v>15</v>
      </c>
      <c r="E30" s="32" t="s">
        <v>3</v>
      </c>
      <c r="F30" s="32" t="s">
        <v>18</v>
      </c>
      <c r="G30" s="33" t="s">
        <v>5</v>
      </c>
      <c r="H30" s="60" t="s">
        <v>2</v>
      </c>
      <c r="I30" s="57"/>
    </row>
    <row r="31" spans="1:9" ht="42" customHeight="1" thickBot="1" x14ac:dyDescent="0.35">
      <c r="A31" s="56"/>
      <c r="B31" s="30">
        <v>84656.975556999998</v>
      </c>
      <c r="C31" s="38" t="s">
        <v>22</v>
      </c>
      <c r="D31" s="38">
        <v>2</v>
      </c>
      <c r="E31" s="38" t="s">
        <v>14</v>
      </c>
      <c r="F31" s="45">
        <v>29136.98</v>
      </c>
      <c r="G31" s="44">
        <f>D31*F31</f>
        <v>58273.96</v>
      </c>
      <c r="H31" s="71">
        <f>B31-G31</f>
        <v>26383.015556999999</v>
      </c>
      <c r="I31" s="57"/>
    </row>
    <row r="32" spans="1:9" ht="15" thickBot="1" x14ac:dyDescent="0.35">
      <c r="C32" s="63"/>
      <c r="D32" s="63"/>
      <c r="E32" s="66"/>
      <c r="F32" s="65"/>
      <c r="G32" s="65"/>
      <c r="H32" s="57"/>
      <c r="I32" s="57"/>
    </row>
    <row r="33" spans="1:9" ht="72.75" customHeight="1" x14ac:dyDescent="0.3">
      <c r="A33" s="72" t="s">
        <v>44</v>
      </c>
      <c r="B33" s="76" t="s">
        <v>31</v>
      </c>
      <c r="C33" s="32" t="s">
        <v>0</v>
      </c>
      <c r="D33" s="32" t="s">
        <v>15</v>
      </c>
      <c r="E33" s="32" t="s">
        <v>3</v>
      </c>
      <c r="F33" s="32" t="s">
        <v>18</v>
      </c>
      <c r="G33" s="70" t="s">
        <v>19</v>
      </c>
      <c r="H33" s="57"/>
      <c r="I33" s="57"/>
    </row>
    <row r="34" spans="1:9" ht="34.5" customHeight="1" thickBot="1" x14ac:dyDescent="0.35">
      <c r="A34" s="73"/>
      <c r="B34" s="77"/>
      <c r="C34" s="38" t="s">
        <v>20</v>
      </c>
      <c r="D34" s="64">
        <v>2</v>
      </c>
      <c r="E34" s="40" t="s">
        <v>21</v>
      </c>
      <c r="F34" s="45">
        <v>81653.524183000001</v>
      </c>
      <c r="G34" s="42">
        <f>F34*D34</f>
        <v>163307.048366</v>
      </c>
      <c r="H34" s="57"/>
      <c r="I34" s="57"/>
    </row>
    <row r="35" spans="1:9" ht="15" thickBot="1" x14ac:dyDescent="0.35">
      <c r="A35" s="15"/>
      <c r="C35" s="62"/>
      <c r="D35" s="63"/>
      <c r="E35" s="66"/>
      <c r="F35" s="65"/>
      <c r="G35" s="65"/>
      <c r="H35" s="57"/>
      <c r="I35" s="57"/>
    </row>
    <row r="36" spans="1:9" ht="75" x14ac:dyDescent="0.3">
      <c r="A36" s="72" t="s">
        <v>47</v>
      </c>
      <c r="B36" s="76" t="s">
        <v>32</v>
      </c>
      <c r="C36" s="32" t="s">
        <v>0</v>
      </c>
      <c r="D36" s="32" t="s">
        <v>15</v>
      </c>
      <c r="E36" s="32" t="s">
        <v>3</v>
      </c>
      <c r="F36" s="32" t="s">
        <v>18</v>
      </c>
      <c r="G36" s="70" t="s">
        <v>19</v>
      </c>
      <c r="H36" s="57"/>
      <c r="I36" s="57"/>
    </row>
    <row r="37" spans="1:9" ht="42" customHeight="1" thickBot="1" x14ac:dyDescent="0.35">
      <c r="A37" s="73"/>
      <c r="B37" s="77"/>
      <c r="C37" s="38" t="s">
        <v>22</v>
      </c>
      <c r="D37" s="64">
        <v>2</v>
      </c>
      <c r="E37" s="40" t="s">
        <v>33</v>
      </c>
      <c r="F37" s="45">
        <v>29136.984876999999</v>
      </c>
      <c r="G37" s="42">
        <f>F37*D37</f>
        <v>58273.969753999998</v>
      </c>
      <c r="H37" s="57"/>
      <c r="I37" s="57"/>
    </row>
    <row r="38" spans="1:9" ht="15" thickBot="1" x14ac:dyDescent="0.35">
      <c r="C38" s="62"/>
      <c r="D38" s="63"/>
      <c r="E38" s="66"/>
      <c r="F38" s="65"/>
      <c r="G38" s="65"/>
      <c r="H38" s="57"/>
      <c r="I38" s="57"/>
    </row>
    <row r="39" spans="1:9" ht="75" x14ac:dyDescent="0.3">
      <c r="A39" s="74" t="s">
        <v>48</v>
      </c>
      <c r="B39" s="76" t="s">
        <v>37</v>
      </c>
      <c r="C39" s="32" t="s">
        <v>0</v>
      </c>
      <c r="D39" s="32" t="s">
        <v>15</v>
      </c>
      <c r="E39" s="32" t="s">
        <v>3</v>
      </c>
      <c r="F39" s="32" t="s">
        <v>18</v>
      </c>
      <c r="G39" s="70" t="s">
        <v>19</v>
      </c>
      <c r="H39" s="57"/>
      <c r="I39" s="57"/>
    </row>
    <row r="40" spans="1:9" ht="30.6" thickBot="1" x14ac:dyDescent="0.35">
      <c r="A40" s="75"/>
      <c r="B40" s="77"/>
      <c r="C40" s="43" t="s">
        <v>8</v>
      </c>
      <c r="D40" s="64">
        <v>1</v>
      </c>
      <c r="E40" s="40" t="s">
        <v>38</v>
      </c>
      <c r="F40" s="44">
        <v>63836.909366999986</v>
      </c>
      <c r="G40" s="42">
        <f t="shared" ref="G40" si="2">F40*D40</f>
        <v>63836.909366999986</v>
      </c>
      <c r="H40" s="57"/>
      <c r="I40" s="57"/>
    </row>
    <row r="41" spans="1:9" x14ac:dyDescent="0.3">
      <c r="C41" s="62"/>
      <c r="D41" s="62"/>
      <c r="E41" s="62"/>
      <c r="H41" s="57"/>
      <c r="I41" s="57"/>
    </row>
    <row r="42" spans="1:9" x14ac:dyDescent="0.3">
      <c r="C42" s="62"/>
      <c r="D42" s="62"/>
      <c r="E42" s="62"/>
      <c r="H42" s="57"/>
      <c r="I42" s="57"/>
    </row>
    <row r="43" spans="1:9" x14ac:dyDescent="0.3">
      <c r="C43" s="62"/>
      <c r="D43" s="62"/>
      <c r="E43" s="62"/>
      <c r="H43" s="57"/>
      <c r="I43" s="57"/>
    </row>
    <row r="44" spans="1:9" x14ac:dyDescent="0.3">
      <c r="H44" s="57"/>
      <c r="I44" s="57"/>
    </row>
  </sheetData>
  <mergeCells count="18">
    <mergeCell ref="H23:H25"/>
    <mergeCell ref="B23:B25"/>
    <mergeCell ref="A3:A6"/>
    <mergeCell ref="A22:A25"/>
    <mergeCell ref="A33:A34"/>
    <mergeCell ref="B4:B6"/>
    <mergeCell ref="H4:H6"/>
    <mergeCell ref="A10:H10"/>
    <mergeCell ref="A7:H7"/>
    <mergeCell ref="B12:B20"/>
    <mergeCell ref="H12:H20"/>
    <mergeCell ref="A12:A20"/>
    <mergeCell ref="A8:H8"/>
    <mergeCell ref="A36:A37"/>
    <mergeCell ref="A39:A40"/>
    <mergeCell ref="B33:B34"/>
    <mergeCell ref="B36:B37"/>
    <mergeCell ref="B39:B40"/>
  </mergeCells>
  <pageMargins left="0.7" right="0.7" top="0.75" bottom="0.75" header="0.3" footer="0.3"/>
  <pageSetup paperSize="9" scale="3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1</vt:i4>
      </vt:variant>
    </vt:vector>
  </HeadingPairs>
  <TitlesOfParts>
    <vt:vector size="1" baseType="lpstr">
      <vt:lpstr>Costi e allocazione finanziaria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2014-12-04T14:12:27Z</cp:lastPrinted>
  <dcterms:created xsi:type="dcterms:W3CDTF">2006-09-25T09:17:32Z</dcterms:created>
  <dcterms:modified xsi:type="dcterms:W3CDTF">2022-10-14T14:19:19Z</dcterms:modified>
</cp:coreProperties>
</file>